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35" windowWidth="18840" windowHeight="4950"/>
  </bookViews>
  <sheets>
    <sheet name="FJSISPREMUN" sheetId="2" r:id="rId1"/>
  </sheets>
  <definedNames>
    <definedName name="_xlnm._FilterDatabase" localSheetId="0" hidden="1">FJSISPREMUN!$A$8:$D$7767</definedName>
    <definedName name="_xlnm.Criteria" localSheetId="0">FJSISPREMUN!$A$3:$A$4</definedName>
  </definedNames>
  <calcPr calcId="145621"/>
</workbook>
</file>

<file path=xl/calcChain.xml><?xml version="1.0" encoding="utf-8"?>
<calcChain xmlns="http://schemas.openxmlformats.org/spreadsheetml/2006/main">
  <c r="D4712" i="2" l="1"/>
  <c r="E4712" i="2" s="1"/>
  <c r="D7668" i="2"/>
  <c r="E7668" i="2" s="1"/>
  <c r="D7735" i="2"/>
  <c r="E7735" i="2" s="1"/>
  <c r="D7682" i="2"/>
  <c r="E7682" i="2" s="1"/>
  <c r="D7524" i="2"/>
  <c r="E7524" i="2" s="1"/>
  <c r="D7707" i="2"/>
  <c r="E7707" i="2" s="1"/>
  <c r="D7754" i="2"/>
  <c r="E7754" i="2" s="1"/>
  <c r="D7621" i="2"/>
  <c r="E7621" i="2" s="1"/>
  <c r="D7636" i="2"/>
  <c r="E7636" i="2" s="1"/>
  <c r="D7582" i="2"/>
  <c r="E7582" i="2" s="1"/>
  <c r="D7720" i="2"/>
  <c r="E7720" i="2" s="1"/>
  <c r="D7654" i="2"/>
  <c r="E7654" i="2" s="1"/>
  <c r="D7605" i="2"/>
  <c r="E7605" i="2" s="1"/>
  <c r="D7538" i="2"/>
  <c r="E7538" i="2" s="1"/>
  <c r="D7569" i="2"/>
  <c r="E7569" i="2" s="1"/>
  <c r="D7694" i="2"/>
  <c r="E7694" i="2" s="1"/>
  <c r="D7523" i="2"/>
  <c r="E7523" i="2" s="1"/>
  <c r="D7095" i="2"/>
  <c r="E7095" i="2" s="1"/>
  <c r="D7198" i="2"/>
  <c r="E7198" i="2" s="1"/>
  <c r="D7148" i="2"/>
  <c r="E7148" i="2" s="1"/>
  <c r="D7393" i="2"/>
  <c r="E7393" i="2" s="1"/>
  <c r="D7315" i="2"/>
  <c r="E7315" i="2" s="1"/>
  <c r="D7508" i="2"/>
  <c r="E7508" i="2" s="1"/>
  <c r="D7486" i="2"/>
  <c r="E7486" i="2" s="1"/>
  <c r="D7363" i="2"/>
  <c r="E7363" i="2" s="1"/>
  <c r="D7253" i="2"/>
  <c r="E7253" i="2" s="1"/>
  <c r="D7336" i="2"/>
  <c r="E7336" i="2" s="1"/>
  <c r="D7225" i="2"/>
  <c r="E7225" i="2" s="1"/>
  <c r="D7292" i="2"/>
  <c r="E7292" i="2" s="1"/>
  <c r="D7435" i="2"/>
  <c r="E7435" i="2" s="1"/>
  <c r="D7411" i="2"/>
  <c r="E7411" i="2" s="1"/>
  <c r="D7272" i="2"/>
  <c r="E7272" i="2" s="1"/>
  <c r="D7448" i="2"/>
  <c r="E7448" i="2" s="1"/>
  <c r="D7173" i="2"/>
  <c r="E7173" i="2" s="1"/>
  <c r="D7467" i="2"/>
  <c r="E7467" i="2" s="1"/>
  <c r="D7126" i="2"/>
  <c r="E7126" i="2" s="1"/>
  <c r="D7094" i="2"/>
  <c r="E7094" i="2" s="1"/>
  <c r="D6951" i="2"/>
  <c r="E6951" i="2" s="1"/>
  <c r="D5814" i="2"/>
  <c r="E5814" i="2" s="1"/>
  <c r="D5925" i="2"/>
  <c r="E5925" i="2" s="1"/>
  <c r="D6904" i="2"/>
  <c r="E6904" i="2" s="1"/>
  <c r="D6090" i="2"/>
  <c r="E6090" i="2" s="1"/>
  <c r="D6188" i="2"/>
  <c r="E6188" i="2" s="1"/>
  <c r="D5676" i="2"/>
  <c r="E5676" i="2" s="1"/>
  <c r="D6253" i="2"/>
  <c r="E6253" i="2" s="1"/>
  <c r="D6107" i="2"/>
  <c r="E6107" i="2" s="1"/>
  <c r="D6829" i="2"/>
  <c r="E6829" i="2" s="1"/>
  <c r="D6928" i="2"/>
  <c r="E6928" i="2" s="1"/>
  <c r="D6135" i="2"/>
  <c r="E6135" i="2" s="1"/>
  <c r="D6615" i="2"/>
  <c r="E6615" i="2" s="1"/>
  <c r="D5787" i="2"/>
  <c r="E5787" i="2" s="1"/>
  <c r="D5840" i="2"/>
  <c r="E5840" i="2" s="1"/>
  <c r="D6354" i="2"/>
  <c r="E6354" i="2" s="1"/>
  <c r="D6802" i="2"/>
  <c r="E6802" i="2" s="1"/>
  <c r="D6694" i="2"/>
  <c r="E6694" i="2" s="1"/>
  <c r="D7051" i="2"/>
  <c r="E7051" i="2" s="1"/>
  <c r="D7028" i="2"/>
  <c r="E7028" i="2" s="1"/>
  <c r="D6668" i="2"/>
  <c r="E6668" i="2" s="1"/>
  <c r="D6539" i="2"/>
  <c r="E6539" i="2" s="1"/>
  <c r="D7005" i="2"/>
  <c r="E7005" i="2" s="1"/>
  <c r="D5736" i="2"/>
  <c r="E5736" i="2" s="1"/>
  <c r="D6593" i="2"/>
  <c r="E6593" i="2" s="1"/>
  <c r="D6236" i="2"/>
  <c r="E6236" i="2" s="1"/>
  <c r="D6283" i="2"/>
  <c r="E6283" i="2" s="1"/>
  <c r="D5978" i="2"/>
  <c r="E5978" i="2" s="1"/>
  <c r="D5649" i="2"/>
  <c r="E5649" i="2" s="1"/>
  <c r="D6410" i="2"/>
  <c r="E6410" i="2" s="1"/>
  <c r="D5764" i="2"/>
  <c r="E5764" i="2" s="1"/>
  <c r="D6062" i="2"/>
  <c r="E6062" i="2" s="1"/>
  <c r="D6304" i="2"/>
  <c r="E6304" i="2" s="1"/>
  <c r="D5897" i="2"/>
  <c r="E5897" i="2" s="1"/>
  <c r="D6161" i="2"/>
  <c r="E6161" i="2" s="1"/>
  <c r="D6514" i="2"/>
  <c r="E6514" i="2" s="1"/>
  <c r="D6492" i="2"/>
  <c r="E6492" i="2" s="1"/>
  <c r="D6035" i="2"/>
  <c r="E6035" i="2" s="1"/>
  <c r="D6882" i="2"/>
  <c r="E6882" i="2" s="1"/>
  <c r="D6980" i="2"/>
  <c r="E6980" i="2" s="1"/>
  <c r="D6643" i="2"/>
  <c r="E6643" i="2" s="1"/>
  <c r="D6383" i="2"/>
  <c r="E6383" i="2" s="1"/>
  <c r="D6568" i="2"/>
  <c r="E6568" i="2" s="1"/>
  <c r="D7072" i="2"/>
  <c r="E7072" i="2" s="1"/>
  <c r="D5951" i="2"/>
  <c r="E5951" i="2" s="1"/>
  <c r="D5871" i="2"/>
  <c r="E5871" i="2" s="1"/>
  <c r="D6006" i="2"/>
  <c r="E6006" i="2" s="1"/>
  <c r="D6329" i="2"/>
  <c r="E6329" i="2" s="1"/>
  <c r="D6437" i="2"/>
  <c r="E6437" i="2" s="1"/>
  <c r="D6855" i="2"/>
  <c r="E6855" i="2" s="1"/>
  <c r="D5711" i="2"/>
  <c r="E5711" i="2" s="1"/>
  <c r="D6461" i="2"/>
  <c r="E6461" i="2" s="1"/>
  <c r="D6773" i="2"/>
  <c r="E6773" i="2" s="1"/>
  <c r="D6745" i="2"/>
  <c r="E6745" i="2" s="1"/>
  <c r="D6723" i="2"/>
  <c r="E6723" i="2" s="1"/>
  <c r="D6210" i="2"/>
  <c r="E6210" i="2" s="1"/>
  <c r="D5648" i="2"/>
  <c r="E5648" i="2" s="1"/>
  <c r="D5379" i="2"/>
  <c r="E5379" i="2" s="1"/>
  <c r="D5408" i="2"/>
  <c r="E5408" i="2" s="1"/>
  <c r="D5347" i="2"/>
  <c r="E5347" i="2" s="1"/>
  <c r="D5587" i="2"/>
  <c r="E5587" i="2" s="1"/>
  <c r="D5471" i="2"/>
  <c r="E5471" i="2" s="1"/>
  <c r="D5441" i="2"/>
  <c r="E5441" i="2" s="1"/>
  <c r="D5530" i="2"/>
  <c r="E5530" i="2" s="1"/>
  <c r="D5617" i="2"/>
  <c r="E5617" i="2" s="1"/>
  <c r="D5560" i="2"/>
  <c r="E5560" i="2" s="1"/>
  <c r="D5316" i="2"/>
  <c r="E5316" i="2" s="1"/>
  <c r="D5501" i="2"/>
  <c r="E5501" i="2" s="1"/>
  <c r="D5315" i="2"/>
  <c r="E5315" i="2" s="1"/>
  <c r="D5080" i="2"/>
  <c r="E5080" i="2" s="1"/>
  <c r="D5156" i="2"/>
  <c r="E5156" i="2" s="1"/>
  <c r="D4989" i="2"/>
  <c r="E4989" i="2" s="1"/>
  <c r="D5275" i="2"/>
  <c r="E5275" i="2" s="1"/>
  <c r="D5198" i="2"/>
  <c r="E5198" i="2" s="1"/>
  <c r="D4550" i="2"/>
  <c r="E4550" i="2" s="1"/>
  <c r="D4725" i="2"/>
  <c r="E4725" i="2" s="1"/>
  <c r="D4564" i="2"/>
  <c r="E4564" i="2" s="1"/>
  <c r="D5054" i="2"/>
  <c r="E5054" i="2" s="1"/>
  <c r="D4971" i="2"/>
  <c r="E4971" i="2" s="1"/>
  <c r="D5032" i="2"/>
  <c r="E5032" i="2" s="1"/>
  <c r="D5227" i="2"/>
  <c r="E5227" i="2" s="1"/>
  <c r="D4532" i="2"/>
  <c r="E4532" i="2" s="1"/>
  <c r="D4452" i="2"/>
  <c r="E4452" i="2" s="1"/>
  <c r="D4866" i="2"/>
  <c r="E4866" i="2" s="1"/>
  <c r="D4466" i="2"/>
  <c r="E4466" i="2" s="1"/>
  <c r="D4693" i="2"/>
  <c r="E4693" i="2" s="1"/>
  <c r="D4893" i="2"/>
  <c r="E4893" i="2" s="1"/>
  <c r="D4839" i="2"/>
  <c r="E4839" i="2" s="1"/>
  <c r="D4806" i="2"/>
  <c r="E4806" i="2" s="1"/>
  <c r="D4600" i="2"/>
  <c r="E4600" i="2" s="1"/>
  <c r="D5259" i="2"/>
  <c r="E5259" i="2" s="1"/>
  <c r="D4790" i="2"/>
  <c r="E4790" i="2" s="1"/>
  <c r="D4881" i="2"/>
  <c r="E4881" i="2" s="1"/>
  <c r="D5127" i="2"/>
  <c r="E5127" i="2" s="1"/>
  <c r="D4658" i="2"/>
  <c r="E4658" i="2" s="1"/>
  <c r="D4629" i="2"/>
  <c r="E4629" i="2" s="1"/>
  <c r="D4755" i="2"/>
  <c r="E4755" i="2" s="1"/>
  <c r="D4423" i="2"/>
  <c r="E4423" i="2" s="1"/>
  <c r="D4918" i="2"/>
  <c r="E4918" i="2" s="1"/>
  <c r="D4773" i="2"/>
  <c r="E4773" i="2" s="1"/>
  <c r="D4505" i="2"/>
  <c r="E4505" i="2" s="1"/>
  <c r="D5298" i="2"/>
  <c r="E5298" i="2" s="1"/>
  <c r="D5240" i="2"/>
  <c r="E5240" i="2" s="1"/>
  <c r="D5005" i="2"/>
  <c r="E5005" i="2" s="1"/>
  <c r="D4941" i="2"/>
  <c r="E4941" i="2" s="1"/>
  <c r="D4480" i="2"/>
  <c r="E4480" i="2" s="1"/>
  <c r="D5177" i="2"/>
  <c r="E5177" i="2" s="1"/>
  <c r="D5107" i="2"/>
  <c r="E5107" i="2" s="1"/>
  <c r="D4422" i="2"/>
  <c r="E4422" i="2" s="1"/>
  <c r="D4322" i="2"/>
  <c r="E4322" i="2" s="1"/>
  <c r="D3830" i="2"/>
  <c r="E3830" i="2" s="1"/>
  <c r="D4177" i="2"/>
  <c r="E4177" i="2" s="1"/>
  <c r="D3930" i="2"/>
  <c r="E3930" i="2" s="1"/>
  <c r="D3946" i="2"/>
  <c r="E3946" i="2" s="1"/>
  <c r="D3813" i="2"/>
  <c r="E3813" i="2" s="1"/>
  <c r="D4141" i="2"/>
  <c r="E4141" i="2" s="1"/>
  <c r="D4028" i="2"/>
  <c r="E4028" i="2" s="1"/>
  <c r="D4368" i="2"/>
  <c r="E4368" i="2" s="1"/>
  <c r="D4398" i="2"/>
  <c r="E4398" i="2" s="1"/>
  <c r="D4121" i="2"/>
  <c r="E4121" i="2" s="1"/>
  <c r="D4075" i="2"/>
  <c r="E4075" i="2" s="1"/>
  <c r="D4195" i="2"/>
  <c r="E4195" i="2" s="1"/>
  <c r="D3847" i="2"/>
  <c r="E3847" i="2" s="1"/>
  <c r="D4303" i="2"/>
  <c r="E4303" i="2" s="1"/>
  <c r="D3960" i="2"/>
  <c r="E3960" i="2" s="1"/>
  <c r="D4258" i="2"/>
  <c r="E4258" i="2" s="1"/>
  <c r="D4346" i="2"/>
  <c r="E4346" i="2" s="1"/>
  <c r="D3885" i="2"/>
  <c r="E3885" i="2" s="1"/>
  <c r="D4157" i="2"/>
  <c r="E4157" i="2" s="1"/>
  <c r="D4289" i="2"/>
  <c r="E4289" i="2" s="1"/>
  <c r="D4246" i="2"/>
  <c r="E4246" i="2" s="1"/>
  <c r="D3976" i="2"/>
  <c r="E3976" i="2" s="1"/>
  <c r="D4233" i="2"/>
  <c r="E4233" i="2" s="1"/>
  <c r="D4101" i="2"/>
  <c r="E4101" i="2" s="1"/>
  <c r="D4410" i="2"/>
  <c r="E4410" i="2" s="1"/>
  <c r="D4061" i="2"/>
  <c r="E4061" i="2" s="1"/>
  <c r="D4333" i="2"/>
  <c r="E4333" i="2" s="1"/>
  <c r="D4217" i="2"/>
  <c r="E4217" i="2" s="1"/>
  <c r="D4276" i="2"/>
  <c r="E4276" i="2" s="1"/>
  <c r="D3909" i="2"/>
  <c r="E3909" i="2" s="1"/>
  <c r="D4014" i="2"/>
  <c r="E4014" i="2" s="1"/>
  <c r="D3988" i="2"/>
  <c r="E3988" i="2" s="1"/>
  <c r="D4383" i="2"/>
  <c r="E4383" i="2" s="1"/>
  <c r="D4046" i="2"/>
  <c r="E4046" i="2" s="1"/>
  <c r="D3812" i="2"/>
  <c r="E3812" i="2" s="1"/>
  <c r="D3217" i="2"/>
  <c r="E3217" i="2" s="1"/>
  <c r="D3549" i="2"/>
  <c r="E3549" i="2" s="1"/>
  <c r="D3661" i="2"/>
  <c r="E3661" i="2" s="1"/>
  <c r="D3743" i="2"/>
  <c r="E3743" i="2" s="1"/>
  <c r="D3714" i="2"/>
  <c r="E3714" i="2" s="1"/>
  <c r="D3342" i="2"/>
  <c r="E3342" i="2" s="1"/>
  <c r="D3319" i="2"/>
  <c r="E3319" i="2" s="1"/>
  <c r="D3491" i="2"/>
  <c r="E3491" i="2" s="1"/>
  <c r="D3099" i="2"/>
  <c r="E3099" i="2" s="1"/>
  <c r="D3186" i="2"/>
  <c r="E3186" i="2" s="1"/>
  <c r="D2635" i="2"/>
  <c r="E2635" i="2" s="1"/>
  <c r="D3411" i="2"/>
  <c r="E3411" i="2" s="1"/>
  <c r="D2949" i="2"/>
  <c r="E2949" i="2" s="1"/>
  <c r="D3370" i="2"/>
  <c r="E3370" i="2" s="1"/>
  <c r="D3633" i="2"/>
  <c r="E3633" i="2" s="1"/>
  <c r="D2877" i="2"/>
  <c r="E2877" i="2" s="1"/>
  <c r="D2974" i="2"/>
  <c r="E2974" i="2" s="1"/>
  <c r="D3685" i="2"/>
  <c r="E3685" i="2" s="1"/>
  <c r="D3161" i="2"/>
  <c r="E3161" i="2" s="1"/>
  <c r="D2895" i="2"/>
  <c r="E2895" i="2" s="1"/>
  <c r="D3263" i="2"/>
  <c r="E3263" i="2" s="1"/>
  <c r="D2843" i="2"/>
  <c r="E2843" i="2" s="1"/>
  <c r="D2606" i="2"/>
  <c r="E2606" i="2" s="1"/>
  <c r="D3604" i="2"/>
  <c r="E3604" i="2" s="1"/>
  <c r="D2663" i="2"/>
  <c r="E2663" i="2" s="1"/>
  <c r="D3465" i="2"/>
  <c r="E3465" i="2" s="1"/>
  <c r="D2728" i="2"/>
  <c r="E2728" i="2" s="1"/>
  <c r="D3581" i="2"/>
  <c r="E3581" i="2" s="1"/>
  <c r="D2756" i="2"/>
  <c r="E2756" i="2" s="1"/>
  <c r="D3518" i="2"/>
  <c r="E3518" i="2" s="1"/>
  <c r="D3129" i="2"/>
  <c r="E3129" i="2" s="1"/>
  <c r="D3383" i="2"/>
  <c r="E3383" i="2" s="1"/>
  <c r="D3789" i="2"/>
  <c r="E3789" i="2" s="1"/>
  <c r="D2923" i="2"/>
  <c r="E2923" i="2" s="1"/>
  <c r="D3002" i="2"/>
  <c r="E3002" i="2" s="1"/>
  <c r="D2543" i="2"/>
  <c r="E2543" i="2" s="1"/>
  <c r="D3766" i="2"/>
  <c r="E3766" i="2" s="1"/>
  <c r="D2693" i="2"/>
  <c r="E2693" i="2" s="1"/>
  <c r="D3077" i="2"/>
  <c r="E3077" i="2" s="1"/>
  <c r="D2812" i="2"/>
  <c r="E2812" i="2" s="1"/>
  <c r="D3294" i="2"/>
  <c r="E3294" i="2" s="1"/>
  <c r="D3031" i="2"/>
  <c r="E3031" i="2" s="1"/>
  <c r="D3437" i="2"/>
  <c r="E3437" i="2" s="1"/>
  <c r="D2784" i="2"/>
  <c r="E2784" i="2" s="1"/>
  <c r="D3051" i="2"/>
  <c r="E3051" i="2" s="1"/>
  <c r="D3247" i="2"/>
  <c r="E3247" i="2" s="1"/>
  <c r="D2577" i="2"/>
  <c r="E2577" i="2" s="1"/>
  <c r="D2542" i="2"/>
  <c r="E2542" i="2" s="1"/>
  <c r="D1276" i="2"/>
  <c r="E1276" i="2" s="1"/>
  <c r="D2067" i="2"/>
  <c r="E2067" i="2" s="1"/>
  <c r="D2531" i="2"/>
  <c r="E2531" i="2" s="1"/>
  <c r="D2277" i="2"/>
  <c r="E2277" i="2" s="1"/>
  <c r="D1365" i="2"/>
  <c r="E1365" i="2" s="1"/>
  <c r="D2418" i="2"/>
  <c r="E2418" i="2" s="1"/>
  <c r="D2085" i="2"/>
  <c r="E2085" i="2" s="1"/>
  <c r="D1120" i="2"/>
  <c r="E1120" i="2" s="1"/>
  <c r="D1395" i="2"/>
  <c r="E1395" i="2" s="1"/>
  <c r="D1082" i="2"/>
  <c r="E1082" i="2" s="1"/>
  <c r="D1779" i="2"/>
  <c r="E1779" i="2" s="1"/>
  <c r="D1550" i="2"/>
  <c r="E1550" i="2" s="1"/>
  <c r="D1756" i="2"/>
  <c r="E1756" i="2" s="1"/>
  <c r="D1659" i="2"/>
  <c r="E1659" i="2" s="1"/>
  <c r="D880" i="2"/>
  <c r="E880" i="2" s="1"/>
  <c r="D1906" i="2"/>
  <c r="E1906" i="2" s="1"/>
  <c r="D1197" i="2"/>
  <c r="E1197" i="2" s="1"/>
  <c r="D1424" i="2"/>
  <c r="E1424" i="2" s="1"/>
  <c r="D2462" i="2"/>
  <c r="E2462" i="2" s="1"/>
  <c r="D739" i="2"/>
  <c r="E739" i="2" s="1"/>
  <c r="D1350" i="2"/>
  <c r="E1350" i="2" s="1"/>
  <c r="D1597" i="2"/>
  <c r="E1597" i="2" s="1"/>
  <c r="D802" i="2"/>
  <c r="E802" i="2" s="1"/>
  <c r="D1455" i="2"/>
  <c r="E1455" i="2" s="1"/>
  <c r="D1146" i="2"/>
  <c r="E1146" i="2" s="1"/>
  <c r="D1884" i="2"/>
  <c r="E1884" i="2" s="1"/>
  <c r="D2193" i="2"/>
  <c r="E2193" i="2" s="1"/>
  <c r="D1255" i="2"/>
  <c r="E1255" i="2" s="1"/>
  <c r="D1981" i="2"/>
  <c r="E1981" i="2" s="1"/>
  <c r="D2239" i="2"/>
  <c r="E2239" i="2" s="1"/>
  <c r="D1476" i="2"/>
  <c r="E1476" i="2" s="1"/>
  <c r="D1312" i="2"/>
  <c r="E1312" i="2" s="1"/>
  <c r="D1051" i="2"/>
  <c r="E1051" i="2" s="1"/>
  <c r="D1218" i="2"/>
  <c r="E1218" i="2" s="1"/>
  <c r="D2053" i="2"/>
  <c r="E2053" i="2" s="1"/>
  <c r="D2403" i="2"/>
  <c r="E2403" i="2" s="1"/>
  <c r="D1066" i="2"/>
  <c r="E1066" i="2" s="1"/>
  <c r="D1530" i="2"/>
  <c r="E1530" i="2" s="1"/>
  <c r="D1957" i="2"/>
  <c r="E1957" i="2" s="1"/>
  <c r="D762" i="2"/>
  <c r="E762" i="2" s="1"/>
  <c r="D1833" i="2"/>
  <c r="E1833" i="2" s="1"/>
  <c r="D1100" i="2"/>
  <c r="E1100" i="2" s="1"/>
  <c r="D1169" i="2"/>
  <c r="E1169" i="2" s="1"/>
  <c r="D2311" i="2"/>
  <c r="E2311" i="2" s="1"/>
  <c r="D1636" i="2"/>
  <c r="E1636" i="2" s="1"/>
  <c r="D2122" i="2"/>
  <c r="E2122" i="2" s="1"/>
  <c r="D1737" i="2"/>
  <c r="E1737" i="2" s="1"/>
  <c r="D1576" i="2"/>
  <c r="E1576" i="2" s="1"/>
  <c r="D907" i="2"/>
  <c r="E907" i="2" s="1"/>
  <c r="D2139" i="2"/>
  <c r="E2139" i="2" s="1"/>
  <c r="D1437" i="2"/>
  <c r="E1437" i="2" s="1"/>
  <c r="D2431" i="2"/>
  <c r="E2431" i="2" s="1"/>
  <c r="D1012" i="2"/>
  <c r="E1012" i="2" s="1"/>
  <c r="D2255" i="2"/>
  <c r="E2255" i="2" s="1"/>
  <c r="D1623" i="2"/>
  <c r="E1623" i="2" s="1"/>
  <c r="D2337" i="2"/>
  <c r="E2337" i="2" s="1"/>
  <c r="D851" i="2"/>
  <c r="E851" i="2" s="1"/>
  <c r="D2505" i="2"/>
  <c r="E2505" i="2" s="1"/>
  <c r="D1921" i="2"/>
  <c r="E1921" i="2" s="1"/>
  <c r="D1299" i="2"/>
  <c r="E1299" i="2" s="1"/>
  <c r="D2477" i="2"/>
  <c r="E2477" i="2" s="1"/>
  <c r="D992" i="2"/>
  <c r="E992" i="2" s="1"/>
  <c r="D2490" i="2"/>
  <c r="E2490" i="2" s="1"/>
  <c r="D2100" i="2"/>
  <c r="E2100" i="2" s="1"/>
  <c r="D1683" i="2"/>
  <c r="E1683" i="2" s="1"/>
  <c r="D1701" i="2"/>
  <c r="E1701" i="2" s="1"/>
  <c r="D2382" i="2"/>
  <c r="E2382" i="2" s="1"/>
  <c r="D2177" i="2"/>
  <c r="E2177" i="2" s="1"/>
  <c r="D1504" i="2"/>
  <c r="E1504" i="2" s="1"/>
  <c r="D1238" i="2"/>
  <c r="E1238" i="2" s="1"/>
  <c r="D1940" i="2"/>
  <c r="E1940" i="2" s="1"/>
  <c r="D932" i="2"/>
  <c r="E932" i="2" s="1"/>
  <c r="D2161" i="2"/>
  <c r="E2161" i="2" s="1"/>
  <c r="D2023" i="2"/>
  <c r="E2023" i="2" s="1"/>
  <c r="D1860" i="2"/>
  <c r="E1860" i="2" s="1"/>
  <c r="D1333" i="2"/>
  <c r="E1333" i="2" s="1"/>
  <c r="D1792" i="2"/>
  <c r="E1792" i="2" s="1"/>
  <c r="D2365" i="2"/>
  <c r="E2365" i="2" s="1"/>
  <c r="D2006" i="2"/>
  <c r="E2006" i="2" s="1"/>
  <c r="D2443" i="2"/>
  <c r="E2443" i="2" s="1"/>
  <c r="D1722" i="2"/>
  <c r="E1722" i="2" s="1"/>
  <c r="D2039" i="2"/>
  <c r="E2039" i="2" s="1"/>
  <c r="D2211" i="2"/>
  <c r="E2211" i="2" s="1"/>
  <c r="D2294" i="2"/>
  <c r="E2294" i="2" s="1"/>
  <c r="D1813" i="2"/>
  <c r="E1813" i="2" s="1"/>
  <c r="D968" i="2"/>
  <c r="E968" i="2" s="1"/>
  <c r="D825" i="2"/>
  <c r="E825" i="2" s="1"/>
  <c r="D738" i="2"/>
  <c r="E738" i="2" s="1"/>
  <c r="D455" i="2"/>
  <c r="E455" i="2" s="1"/>
  <c r="D427" i="2"/>
  <c r="E427" i="2" s="1"/>
  <c r="D374" i="2"/>
  <c r="E374" i="2" s="1"/>
  <c r="D297" i="2"/>
  <c r="E297" i="2" s="1"/>
  <c r="D175" i="2"/>
  <c r="E175" i="2" s="1"/>
  <c r="D509" i="2"/>
  <c r="E509" i="2" s="1"/>
  <c r="D42" i="2"/>
  <c r="E42" i="2" s="1"/>
  <c r="D347" i="2"/>
  <c r="E347" i="2" s="1"/>
  <c r="D684" i="2"/>
  <c r="E684" i="2" s="1"/>
  <c r="D579" i="2"/>
  <c r="E579" i="2" s="1"/>
  <c r="D10" i="2"/>
  <c r="E10" i="2" s="1"/>
  <c r="D637" i="2"/>
  <c r="E637" i="2" s="1"/>
  <c r="D113" i="2"/>
  <c r="E113" i="2" s="1"/>
  <c r="D246" i="2"/>
  <c r="E246" i="2" s="1"/>
  <c r="D325" i="2"/>
  <c r="E325" i="2" s="1"/>
  <c r="D68" i="2"/>
  <c r="E68" i="2" s="1"/>
  <c r="D610" i="2"/>
  <c r="E610" i="2" s="1"/>
  <c r="D530" i="2"/>
  <c r="E530" i="2" s="1"/>
  <c r="D198" i="2"/>
  <c r="E198" i="2" s="1"/>
  <c r="D558" i="2"/>
  <c r="E558" i="2" s="1"/>
  <c r="D661" i="2"/>
  <c r="E661" i="2" s="1"/>
  <c r="D708" i="2"/>
  <c r="E708" i="2" s="1"/>
  <c r="D222" i="2"/>
  <c r="E222" i="2" s="1"/>
  <c r="D725" i="2"/>
  <c r="E725" i="2" s="1"/>
  <c r="D95" i="2"/>
  <c r="E95" i="2" s="1"/>
  <c r="D483" i="2"/>
  <c r="E483" i="2" s="1"/>
  <c r="D268" i="2"/>
  <c r="E268" i="2" s="1"/>
  <c r="D144" i="2"/>
  <c r="E144" i="2" s="1"/>
  <c r="D402" i="2"/>
  <c r="E402" i="2" s="1"/>
  <c r="D9" i="2"/>
  <c r="E9" i="2" s="1"/>
  <c r="A4" i="2" l="1"/>
</calcChain>
</file>

<file path=xl/sharedStrings.xml><?xml version="1.0" encoding="utf-8"?>
<sst xmlns="http://schemas.openxmlformats.org/spreadsheetml/2006/main" count="8189" uniqueCount="829">
  <si>
    <t>CHUQUISACA</t>
  </si>
  <si>
    <t>Azurduy</t>
  </si>
  <si>
    <t>Camargo</t>
  </si>
  <si>
    <t>Culpina</t>
  </si>
  <si>
    <t>El villar</t>
  </si>
  <si>
    <t>Huacareta</t>
  </si>
  <si>
    <t>Huacaya</t>
  </si>
  <si>
    <t>Icla</t>
  </si>
  <si>
    <t>Incahuasi</t>
  </si>
  <si>
    <t>Las Carreras</t>
  </si>
  <si>
    <t>Macharetí</t>
  </si>
  <si>
    <t>Mojocoya</t>
  </si>
  <si>
    <t>Monteagudo</t>
  </si>
  <si>
    <t>Muyupampa</t>
  </si>
  <si>
    <t>Padilla</t>
  </si>
  <si>
    <t>Poroma</t>
  </si>
  <si>
    <t>Presto</t>
  </si>
  <si>
    <t>San Lucas</t>
  </si>
  <si>
    <t>Sopachuy</t>
  </si>
  <si>
    <t>Sucre</t>
  </si>
  <si>
    <t>Tarabuco</t>
  </si>
  <si>
    <t>Tarvita</t>
  </si>
  <si>
    <t>Tomina</t>
  </si>
  <si>
    <t>Villa Abecia</t>
  </si>
  <si>
    <t>Villa Alcalá</t>
  </si>
  <si>
    <t>Villa Serrano</t>
  </si>
  <si>
    <t>Yamparaéz</t>
  </si>
  <si>
    <t>Yotala</t>
  </si>
  <si>
    <t>Zudañez</t>
  </si>
  <si>
    <t>LA PAZ</t>
  </si>
  <si>
    <t>Achacachi</t>
  </si>
  <si>
    <t>Achocalla</t>
  </si>
  <si>
    <t>Ancoraimes</t>
  </si>
  <si>
    <t>Apolo</t>
  </si>
  <si>
    <t>Aucapata</t>
  </si>
  <si>
    <t>Ayata</t>
  </si>
  <si>
    <t>Batallas</t>
  </si>
  <si>
    <t>Cairoma</t>
  </si>
  <si>
    <t>Cajuata</t>
  </si>
  <si>
    <t>Calacoto</t>
  </si>
  <si>
    <t>Calamarca</t>
  </si>
  <si>
    <t>Callapa</t>
  </si>
  <si>
    <t>Caquiaviri</t>
  </si>
  <si>
    <t>Caranavi</t>
  </si>
  <si>
    <t>Catacora</t>
  </si>
  <si>
    <t>Chacarilla</t>
  </si>
  <si>
    <t>Charaña</t>
  </si>
  <si>
    <t>Charazani</t>
  </si>
  <si>
    <t>Chua Cocani*</t>
  </si>
  <si>
    <t>Chulumani</t>
  </si>
  <si>
    <t>Chuma</t>
  </si>
  <si>
    <t>Collana</t>
  </si>
  <si>
    <t>Colquencha</t>
  </si>
  <si>
    <t>Colquiri</t>
  </si>
  <si>
    <t>Comanche</t>
  </si>
  <si>
    <t>Combaya</t>
  </si>
  <si>
    <t>Copacabana</t>
  </si>
  <si>
    <t>Coripata</t>
  </si>
  <si>
    <t>Coro Coro</t>
  </si>
  <si>
    <t>Coroico</t>
  </si>
  <si>
    <t>Curva</t>
  </si>
  <si>
    <t>Desaguadero</t>
  </si>
  <si>
    <t>El Alto</t>
  </si>
  <si>
    <t>Guanay</t>
  </si>
  <si>
    <t>Guaqui</t>
  </si>
  <si>
    <t>Huatajata*</t>
  </si>
  <si>
    <t>Ichoca</t>
  </si>
  <si>
    <t>Inquisivi</t>
  </si>
  <si>
    <t>Irupana</t>
  </si>
  <si>
    <t>Ixiamas</t>
  </si>
  <si>
    <t>Jesús de Machaca</t>
  </si>
  <si>
    <t>La Asunta</t>
  </si>
  <si>
    <t>La Paz</t>
  </si>
  <si>
    <t>Laja</t>
  </si>
  <si>
    <t>Luribay</t>
  </si>
  <si>
    <t>Malla</t>
  </si>
  <si>
    <t>Mecapaca</t>
  </si>
  <si>
    <t>Mocomoco</t>
  </si>
  <si>
    <t>Nazacara de Pacajes</t>
  </si>
  <si>
    <t>Palca</t>
  </si>
  <si>
    <t>Palos Blancos</t>
  </si>
  <si>
    <t>Papel Pampa</t>
  </si>
  <si>
    <t>Patacamaya</t>
  </si>
  <si>
    <t>Pelechuco</t>
  </si>
  <si>
    <t>Pto. Carabuco</t>
  </si>
  <si>
    <t>Pucarani</t>
  </si>
  <si>
    <t>Puerto Acosta</t>
  </si>
  <si>
    <t>Puerto Pérez</t>
  </si>
  <si>
    <t>Quiabaya</t>
  </si>
  <si>
    <t>Quime</t>
  </si>
  <si>
    <t>San Buenaventura</t>
  </si>
  <si>
    <t>San Pedro de Tiquina</t>
  </si>
  <si>
    <t>Santiago de Machaca</t>
  </si>
  <si>
    <t>Sapahaqui</t>
  </si>
  <si>
    <t>Sorata</t>
  </si>
  <si>
    <t>Tacacoma</t>
  </si>
  <si>
    <t>Tiahuanacu</t>
  </si>
  <si>
    <t>Tito Yupanqui</t>
  </si>
  <si>
    <t>Umala</t>
  </si>
  <si>
    <t>Viacha</t>
  </si>
  <si>
    <t>Villa Libertad Licoma</t>
  </si>
  <si>
    <t>Yaco</t>
  </si>
  <si>
    <t>Yanacachi</t>
  </si>
  <si>
    <t>COCHABAMBA</t>
  </si>
  <si>
    <t>Aiquile</t>
  </si>
  <si>
    <t>Arani</t>
  </si>
  <si>
    <t>Arbieto</t>
  </si>
  <si>
    <t>Arque</t>
  </si>
  <si>
    <t>Bolivar</t>
  </si>
  <si>
    <t>Capinota</t>
  </si>
  <si>
    <t>Chimoré</t>
  </si>
  <si>
    <t>Cliza</t>
  </si>
  <si>
    <t>Cochabamba</t>
  </si>
  <si>
    <t>Colcapirhua</t>
  </si>
  <si>
    <t>Colomi</t>
  </si>
  <si>
    <t>Cuchumuela</t>
  </si>
  <si>
    <t>Entre Rios</t>
  </si>
  <si>
    <t>Independencia</t>
  </si>
  <si>
    <t>Mizque</t>
  </si>
  <si>
    <t>Morochata</t>
  </si>
  <si>
    <t>Omereque</t>
  </si>
  <si>
    <t>Pasorapa</t>
  </si>
  <si>
    <t>Pocona</t>
  </si>
  <si>
    <t>Pojo</t>
  </si>
  <si>
    <t>Puerto Villarroel</t>
  </si>
  <si>
    <t>Punata</t>
  </si>
  <si>
    <t>Quillacollo</t>
  </si>
  <si>
    <t>Sacaba</t>
  </si>
  <si>
    <t>Sacabamba</t>
  </si>
  <si>
    <t>San Benito</t>
  </si>
  <si>
    <t>Santivañez</t>
  </si>
  <si>
    <t>Sicaya</t>
  </si>
  <si>
    <t>Tacachi</t>
  </si>
  <si>
    <t>Tacopaya</t>
  </si>
  <si>
    <t>Tapacarí</t>
  </si>
  <si>
    <t>Tarata</t>
  </si>
  <si>
    <t>Tiquipaya</t>
  </si>
  <si>
    <t>Tiraque</t>
  </si>
  <si>
    <t>Toko</t>
  </si>
  <si>
    <t>Tolata</t>
  </si>
  <si>
    <t>Totora</t>
  </si>
  <si>
    <t>Vacas</t>
  </si>
  <si>
    <t>Vila Vila</t>
  </si>
  <si>
    <t>Villa Rivero</t>
  </si>
  <si>
    <t>Villa Tunari</t>
  </si>
  <si>
    <t>Vinto</t>
  </si>
  <si>
    <t>ORURO</t>
  </si>
  <si>
    <t>Antequera</t>
  </si>
  <si>
    <t>Belén de Andamarca</t>
  </si>
  <si>
    <t>Caracollo</t>
  </si>
  <si>
    <t>Carangas</t>
  </si>
  <si>
    <t>Challapata</t>
  </si>
  <si>
    <t>Chipaya</t>
  </si>
  <si>
    <t>Coipasa</t>
  </si>
  <si>
    <t>Corque</t>
  </si>
  <si>
    <t>Curahuara de Carangas</t>
  </si>
  <si>
    <t>El Choro</t>
  </si>
  <si>
    <t>Escara</t>
  </si>
  <si>
    <t>Esmeralda</t>
  </si>
  <si>
    <t>Eucaliptus</t>
  </si>
  <si>
    <t>Huachacalla</t>
  </si>
  <si>
    <t>Huanuni</t>
  </si>
  <si>
    <t>Huari</t>
  </si>
  <si>
    <t>Huayllamarca</t>
  </si>
  <si>
    <t>La Rivera</t>
  </si>
  <si>
    <t>Machacamarca</t>
  </si>
  <si>
    <t>Oruro</t>
  </si>
  <si>
    <t>Pampa Aullagas</t>
  </si>
  <si>
    <t>Pazña</t>
  </si>
  <si>
    <t>Poopó</t>
  </si>
  <si>
    <t>Quillacas</t>
  </si>
  <si>
    <t>Sabaya</t>
  </si>
  <si>
    <t>Salinas de García Mendoza</t>
  </si>
  <si>
    <t>San Pedro de Totora</t>
  </si>
  <si>
    <t>Santiago de Andamarca</t>
  </si>
  <si>
    <t>Todos Santos</t>
  </si>
  <si>
    <t>Toledo</t>
  </si>
  <si>
    <t>Turco</t>
  </si>
  <si>
    <t>Yunguyo de Litoral</t>
  </si>
  <si>
    <t>POTOSÍ</t>
  </si>
  <si>
    <t>Acasio</t>
  </si>
  <si>
    <t>Arampampa</t>
  </si>
  <si>
    <t>Atocha</t>
  </si>
  <si>
    <t>Betanzos</t>
  </si>
  <si>
    <t>Caiza D</t>
  </si>
  <si>
    <t>Caripuyo</t>
  </si>
  <si>
    <t>Chaquí</t>
  </si>
  <si>
    <t>Chayanta</t>
  </si>
  <si>
    <t>Colcha K</t>
  </si>
  <si>
    <t>Colquechaca</t>
  </si>
  <si>
    <t>Cotagaita</t>
  </si>
  <si>
    <t>Llallagua</t>
  </si>
  <si>
    <t>Llica</t>
  </si>
  <si>
    <t>Mojinete</t>
  </si>
  <si>
    <t>Ocurí</t>
  </si>
  <si>
    <t>Pocoata</t>
  </si>
  <si>
    <t>Porco</t>
  </si>
  <si>
    <t>Potosí</t>
  </si>
  <si>
    <t>Puna</t>
  </si>
  <si>
    <t>Ravelo</t>
  </si>
  <si>
    <t>San Agustín</t>
  </si>
  <si>
    <t>San Antonio de Esmoruco</t>
  </si>
  <si>
    <t>San Pablo de Lípez</t>
  </si>
  <si>
    <t>San Pedro de Quemes</t>
  </si>
  <si>
    <t>Tacobamba</t>
  </si>
  <si>
    <t>Tahua</t>
  </si>
  <si>
    <t>Tomave</t>
  </si>
  <si>
    <t>Toro Toro</t>
  </si>
  <si>
    <t>Tupiza</t>
  </si>
  <si>
    <t>Uncía</t>
  </si>
  <si>
    <t>Urmiri</t>
  </si>
  <si>
    <t>Uyuni</t>
  </si>
  <si>
    <t>Villa de Sacaca</t>
  </si>
  <si>
    <t>Villazón</t>
  </si>
  <si>
    <t>Vitichi</t>
  </si>
  <si>
    <t>Yocalla</t>
  </si>
  <si>
    <t>TARIJA</t>
  </si>
  <si>
    <t>Bermejo</t>
  </si>
  <si>
    <t>Caraparí</t>
  </si>
  <si>
    <t>El Puente</t>
  </si>
  <si>
    <t>Padcaya</t>
  </si>
  <si>
    <t>Tarija</t>
  </si>
  <si>
    <t>Uriondo</t>
  </si>
  <si>
    <t>Villa San Lorenzo</t>
  </si>
  <si>
    <t>Villamontes</t>
  </si>
  <si>
    <t>Yacuiba</t>
  </si>
  <si>
    <t>Yunchará</t>
  </si>
  <si>
    <t>SANTA CRUZ</t>
  </si>
  <si>
    <t>Ascención de Guarayos</t>
  </si>
  <si>
    <t>Boyuibe</t>
  </si>
  <si>
    <t>Buena Vista</t>
  </si>
  <si>
    <t>Cabezas</t>
  </si>
  <si>
    <t>Camiri</t>
  </si>
  <si>
    <t>Charagua</t>
  </si>
  <si>
    <t>Comarapa</t>
  </si>
  <si>
    <t>Concepción</t>
  </si>
  <si>
    <t>Cotoca</t>
  </si>
  <si>
    <t>Cuevo</t>
  </si>
  <si>
    <t>El Torno</t>
  </si>
  <si>
    <t>Gutiérrez</t>
  </si>
  <si>
    <t>La Guardia</t>
  </si>
  <si>
    <t>Lagunillas</t>
  </si>
  <si>
    <t>Mairana</t>
  </si>
  <si>
    <t>Mineros</t>
  </si>
  <si>
    <t>Montero</t>
  </si>
  <si>
    <t>Moro Moro</t>
  </si>
  <si>
    <t>Okinawa Uno</t>
  </si>
  <si>
    <t>Pailón</t>
  </si>
  <si>
    <t>Pampa Grande</t>
  </si>
  <si>
    <t>Porongo</t>
  </si>
  <si>
    <t>Portachuelo</t>
  </si>
  <si>
    <t>Postrer Valle</t>
  </si>
  <si>
    <t>Pucara</t>
  </si>
  <si>
    <t>Puerto Quijarro</t>
  </si>
  <si>
    <t>Quirusillas</t>
  </si>
  <si>
    <t>Roboré</t>
  </si>
  <si>
    <t>Saipina</t>
  </si>
  <si>
    <t>Samaipata</t>
  </si>
  <si>
    <t>San Antonio de Lomerio</t>
  </si>
  <si>
    <t>San Carlos</t>
  </si>
  <si>
    <t>San Ingancio de Velasco</t>
  </si>
  <si>
    <t>San Javier</t>
  </si>
  <si>
    <t>San José de Chiquitos</t>
  </si>
  <si>
    <t>San Julián</t>
  </si>
  <si>
    <t>San Matías</t>
  </si>
  <si>
    <t>San Miguel de Velasco</t>
  </si>
  <si>
    <t>San Pedro</t>
  </si>
  <si>
    <t>San Rafael</t>
  </si>
  <si>
    <t>San Ramón</t>
  </si>
  <si>
    <t>Santa Cruz de la Sierra</t>
  </si>
  <si>
    <t>Santa Rosa del Sara</t>
  </si>
  <si>
    <t>Trigal</t>
  </si>
  <si>
    <t>Urubichá</t>
  </si>
  <si>
    <t>Vallegrande</t>
  </si>
  <si>
    <t>Warnes</t>
  </si>
  <si>
    <t>Yapacani</t>
  </si>
  <si>
    <t>BENI</t>
  </si>
  <si>
    <t>Baures</t>
  </si>
  <si>
    <t>Exaltación</t>
  </si>
  <si>
    <t>Guayaramerín</t>
  </si>
  <si>
    <t>Huacaraje</t>
  </si>
  <si>
    <t>Loreto</t>
  </si>
  <si>
    <t>Magdalena</t>
  </si>
  <si>
    <t>Reyes</t>
  </si>
  <si>
    <t>Riberalta</t>
  </si>
  <si>
    <t>Rurrenabaque</t>
  </si>
  <si>
    <t>San Andrés</t>
  </si>
  <si>
    <t>San Borja</t>
  </si>
  <si>
    <t>San Ignacio</t>
  </si>
  <si>
    <t>San Joaquín</t>
  </si>
  <si>
    <t>Santa Ana de Yacuma</t>
  </si>
  <si>
    <t>Santa Rosa</t>
  </si>
  <si>
    <t>Trinidad</t>
  </si>
  <si>
    <t>PANDO</t>
  </si>
  <si>
    <t>Bella Flor</t>
  </si>
  <si>
    <t>Bolpebra</t>
  </si>
  <si>
    <t>Cobija</t>
  </si>
  <si>
    <t>Filadelfia</t>
  </si>
  <si>
    <t>Ingavi</t>
  </si>
  <si>
    <t>Nueva Esperanza</t>
  </si>
  <si>
    <t>Porvenir</t>
  </si>
  <si>
    <t>Puerto Gonzales Moreno</t>
  </si>
  <si>
    <t>Puerto Rico</t>
  </si>
  <si>
    <t>San Lorenzo</t>
  </si>
  <si>
    <t>Santos Mercado</t>
  </si>
  <si>
    <t>Sena</t>
  </si>
  <si>
    <t>Villa Nueva - Loma Alta</t>
  </si>
  <si>
    <t>DEPARTAMENTO / MUNICIPIO</t>
  </si>
  <si>
    <t>POBLACIÓN SEGÚN CENSO 2012 
POR MUNICIPIO</t>
  </si>
  <si>
    <t>1101 Gobierno Autónomo Municipal de Sucre</t>
  </si>
  <si>
    <t>12000 VENTA DE BIENES Y SERVICIOS DE LAS ADMINISTRACIONES PUBLICAS</t>
  </si>
  <si>
    <t>12200 Venta de Servicios de las Administraciones Públicas</t>
  </si>
  <si>
    <t>12300 Alquiler de Edificios y/o Equipos de las Administ. Públicas</t>
  </si>
  <si>
    <t>13000 INGRESOS POR IMPUESTOS</t>
  </si>
  <si>
    <t>13310 Impuesto a la Propiedad de Bienes Inmuebles</t>
  </si>
  <si>
    <t>13330 Impuesto a la Propiedad de Vehículos Automotores</t>
  </si>
  <si>
    <t>13360 Impuesto Municipal a la Transferencia de Inmuebles</t>
  </si>
  <si>
    <t>13370 Impuesto Municipal a la Transferencia de Vehículos Automot.</t>
  </si>
  <si>
    <t>15000 TASAS, DERECHOS Y OTROS INGRESOS</t>
  </si>
  <si>
    <t>15100 Tasas</t>
  </si>
  <si>
    <t>15332 Concesiones Mineras</t>
  </si>
  <si>
    <t>15340 Patentes Municipales</t>
  </si>
  <si>
    <t>15350 Otras Patentes y Concesiones</t>
  </si>
  <si>
    <t>15910 Multas</t>
  </si>
  <si>
    <t>15920 Intereses Penales</t>
  </si>
  <si>
    <t>15990 Otros Ingresos no Especificados</t>
  </si>
  <si>
    <t>16000 INTERESES Y OTRAS RENTAS DE LA PROPIEDAD</t>
  </si>
  <si>
    <t>16200 Dividendos</t>
  </si>
  <si>
    <t>19000 TRANSFERENCIAS CORRIENTES</t>
  </si>
  <si>
    <t>19211 Por Subsidios o Subvenciones</t>
  </si>
  <si>
    <t>19212 Por Coparticipación Tributaria</t>
  </si>
  <si>
    <t>22000 DONACIONES DE CAPITAL</t>
  </si>
  <si>
    <t>23000 TRANSFERENCIAS DE CAPITAL</t>
  </si>
  <si>
    <t>23211 Por Subsidios o Subvenciones</t>
  </si>
  <si>
    <t>23220 De Org.Leg.Jud.Elec Inst.Púb.Desc.Ent de ctrl y Def E UnivP.</t>
  </si>
  <si>
    <t>23310 De las Instituciones Públicas Financieras No Bancarias</t>
  </si>
  <si>
    <t>35110 Disminución de Caja y Bancos</t>
  </si>
  <si>
    <t>1102 Gobierno Autónomo Municipal de Yotala</t>
  </si>
  <si>
    <t>13390 Otros</t>
  </si>
  <si>
    <t>1103 Gobierno Autónomo Municipal de Poroma</t>
  </si>
  <si>
    <t>1104 Gobierno Autónomo Municipal de Villa Azurduy</t>
  </si>
  <si>
    <t>12100 Venta de Bienes de las Administraciones Públicas</t>
  </si>
  <si>
    <t>1106 Gobierno Autónomo Municipal de Villa Zudañez (Tacopaya)</t>
  </si>
  <si>
    <t>15310 Patentes Forestales</t>
  </si>
  <si>
    <t>16300 Alquiler de Tierras y Terrenos</t>
  </si>
  <si>
    <t>18000 DONACIONES CORRIENTES</t>
  </si>
  <si>
    <t>18221 Monetizable</t>
  </si>
  <si>
    <t>1107 Gobierno Autónomo Municipal de Presto</t>
  </si>
  <si>
    <t>1108 Gobierno Autónomo Municipal de Villa Mojocoya</t>
  </si>
  <si>
    <t>1110 Gobierno Autónomo Municipal de Padilla</t>
  </si>
  <si>
    <t>1111 Gobierno Autónomo Municipal de Tomina</t>
  </si>
  <si>
    <t>22221 Monetizable</t>
  </si>
  <si>
    <t>1112 Gobierno Autónomo Municipal de Sopachuy</t>
  </si>
  <si>
    <t>1113 Gobierno Autónomo Municipal de Villa Alcalá</t>
  </si>
  <si>
    <t>35410 Recursos Devengados No Cob.por Ctas.por Cob. de C.P.</t>
  </si>
  <si>
    <t>1114 Gobierno Autónomo Municipal de El Villar</t>
  </si>
  <si>
    <t>15200 Derechos</t>
  </si>
  <si>
    <t>15400 Contribuciones por Mejoras</t>
  </si>
  <si>
    <t>1115 Gobierno Autónomo Municipal de Monteagudo</t>
  </si>
  <si>
    <t>1116 Gobierno Autónomo Municipal de San Pablo de Huacareta</t>
  </si>
  <si>
    <t>1117 Gobierno Autónomo Municipal de Tarabuco</t>
  </si>
  <si>
    <t>16130 Otros Intereses</t>
  </si>
  <si>
    <t>23110 De Unidades Familiares</t>
  </si>
  <si>
    <t>1118 Gobierno Autónomo Municipal de Yamparáez</t>
  </si>
  <si>
    <t>1119 Gobierno Autónomo Municipal de Camargo</t>
  </si>
  <si>
    <t>1120 Gobierno Autónomo Municipal de San Lucas</t>
  </si>
  <si>
    <t>1121 Gobierno Autónomo Municipal de Incahuasi</t>
  </si>
  <si>
    <t>1122 Gobierno Autónomo Municipal de Villa Serrano</t>
  </si>
  <si>
    <t>18211 Monetizable</t>
  </si>
  <si>
    <t>1123 Gobierno Autónomo Municipal de Camataqui (Villa Abecia)</t>
  </si>
  <si>
    <t>1124 Gobierno Autónomo Municipal de Culpina</t>
  </si>
  <si>
    <t>1125 Gobierno Autónomo Municipal de Las Carreras</t>
  </si>
  <si>
    <t>1127 Gobierno Autónomo Municipal de Villa de Huacaya</t>
  </si>
  <si>
    <t>1128 Gobierno Autónomo Municipal de Machareti</t>
  </si>
  <si>
    <t>1129 Gobierno Autónomo Municipal de Villa Charcas</t>
  </si>
  <si>
    <t>1201 Gobierno Autónomo Municipal de La Paz</t>
  </si>
  <si>
    <t>15331 Patentes Mineras</t>
  </si>
  <si>
    <t>37221 Monetizable</t>
  </si>
  <si>
    <t>1202 Gobierno Autónomo Municipal de Palca</t>
  </si>
  <si>
    <t>1203 Gobierno Autónomo Municipal de Mecapaca</t>
  </si>
  <si>
    <t>1204 Gobierno Autónomo Municipal de Achocalla</t>
  </si>
  <si>
    <t>1205 Gobierno Autónomo Municipal de El Alto de La Paz</t>
  </si>
  <si>
    <t>14100 Regalías Mineras</t>
  </si>
  <si>
    <t>23120 De Instituciones Privadas sin Fines de Lucro</t>
  </si>
  <si>
    <t>35130 Disminución de Anticipos Financieros</t>
  </si>
  <si>
    <t>37211 Monetizable</t>
  </si>
  <si>
    <t>1206 Gobierno Autónomo Municipal de Viacha</t>
  </si>
  <si>
    <t>36210 En Efectivo</t>
  </si>
  <si>
    <t>1207 Gobierno Autónomo Municipal de Guaqui</t>
  </si>
  <si>
    <t>1208 Gobierno Autónomo Municipal de Tiahuanacu</t>
  </si>
  <si>
    <t>1209 Gobierno Autónomo Municipal de Desaguadero</t>
  </si>
  <si>
    <t>1210 Gobierno Autónomo Municipal de Caranavi</t>
  </si>
  <si>
    <t>1211 Gobierno Autónomo Municipal de Sica Sica (Villa Aroma)</t>
  </si>
  <si>
    <t>1212 Gobierno Autónomo Municipal de Umala</t>
  </si>
  <si>
    <t>1213 Gobierno Autónomo Municipal de Ayo Ayo</t>
  </si>
  <si>
    <t>1214 Gobierno Autónomo Municipal de Calamarca</t>
  </si>
  <si>
    <t>1215 Gobierno Autónomo Municipal de Patacamaya</t>
  </si>
  <si>
    <t>1216 Gobierno Autónomo Municipal de Colquencha</t>
  </si>
  <si>
    <t>1217 Gobierno Autónomo Municipal de Collana</t>
  </si>
  <si>
    <t>1218 Gobierno Autónomo Municipal de Inquisivi</t>
  </si>
  <si>
    <t>1219 Gobierno Autónomo Municipal de Quime</t>
  </si>
  <si>
    <t>1220 Gobierno Autónomo Municipal de Cajuata</t>
  </si>
  <si>
    <t>1221 Gobierno Autónomo Municipal de Colquiri</t>
  </si>
  <si>
    <t>1222 Gobierno Autónomo Municipal de Ichoca</t>
  </si>
  <si>
    <t>1223 Gobierno Autónomo Municipal de Villa Libertad Licoma</t>
  </si>
  <si>
    <t>1224 Gobierno Autónomo Municipal de Achacachi</t>
  </si>
  <si>
    <t>1225 Gobierno Autónomo Municipal de Ancoraimes</t>
  </si>
  <si>
    <t>1226 Gobierno Autónomo Municipal de Sorata</t>
  </si>
  <si>
    <t>1227 Gobierno Autónomo Municipal de Guanay</t>
  </si>
  <si>
    <t>1228 Gobierno Autónomo Municipal de Tacacoma</t>
  </si>
  <si>
    <t>1229 Gobierno Autónomo Municipal de Tipuani</t>
  </si>
  <si>
    <t>1230 Gobierno Autónomo Municipal de Quiabaya</t>
  </si>
  <si>
    <t>1231 Gobierno Autónomo Municipal de Combaya</t>
  </si>
  <si>
    <t>1232 Gobierno Autónomo Municipal de Copacabana</t>
  </si>
  <si>
    <t>1233 Gobierno Autónomo Municipal de San Pedro de Tiquina</t>
  </si>
  <si>
    <t>1234 Gobierno Autónomo Municipal de Tito Yupanqui</t>
  </si>
  <si>
    <t>1235 Gobierno Autónomo Municipal de Chuma</t>
  </si>
  <si>
    <t>1236 Gobierno Autónomo Municipal de Ayata</t>
  </si>
  <si>
    <t>1237 Gobierno Autónomo Municipal de Aucapata</t>
  </si>
  <si>
    <t>1239 Gobierno Autónomo Municipal de Caquiaviri</t>
  </si>
  <si>
    <t>1240 Gobierno Autónomo Municipal de Calacoto</t>
  </si>
  <si>
    <t>1241 Gobierno Autónomo Municipal de Comanche</t>
  </si>
  <si>
    <t>1242 Gobierno Autónomo Municipal de Charaña</t>
  </si>
  <si>
    <t>1243 Gobierno Autónomo Municipal de Waldo Ballivián</t>
  </si>
  <si>
    <t>1244 Gobierno Autónomo Municipal de Nazacara de Pacajes</t>
  </si>
  <si>
    <t>1245 Gobierno Autónomo Municipal de Santiago de Callapa</t>
  </si>
  <si>
    <t>1246 Gobierno Autónomo Municipal de Puerto Acosta</t>
  </si>
  <si>
    <t>1247 Gobierno Autónomo Municipal de Mocomoco</t>
  </si>
  <si>
    <t>1248 Gobierno Autónomo Municipal de Carabuco</t>
  </si>
  <si>
    <t>1249 Gobierno Autónomo Municipal de Apolo</t>
  </si>
  <si>
    <t>1250 Gobierno Autónomo Municipal de Pelechuco</t>
  </si>
  <si>
    <t>1251 Gobierno Autónomo Municipal de Luribay</t>
  </si>
  <si>
    <t>1252 Gobierno Autónomo Municipal de Sapahaqui</t>
  </si>
  <si>
    <t>1253 Gobierno Autónomo Municipal de Yaco</t>
  </si>
  <si>
    <t>1254 Gobierno Autónomo Municipal de Malla</t>
  </si>
  <si>
    <t>1255 Gobierno Autónomo Municipal de Cairoma</t>
  </si>
  <si>
    <t>1256 Gobierno Autónomo Municipal de Chulumani (Villa de la Libertad)</t>
  </si>
  <si>
    <t>1257 Gobierno Autónomo Municipal de Irupana (Villa de Lanza)</t>
  </si>
  <si>
    <t>1258 Gobierno Autónomo Municipal de Yanacachi</t>
  </si>
  <si>
    <t>1259 Gobierno Autónomo Municipal de Palos Blancos</t>
  </si>
  <si>
    <t>1260 Gobierno Autónomo Municipal de La Asunta</t>
  </si>
  <si>
    <t>1261 Gobierno Autónomo Municipal de Pucarani</t>
  </si>
  <si>
    <t>1262 Gobierno Autónomo Municipal de Laja</t>
  </si>
  <si>
    <t>1263 Gobierno Autónomo Municipal de Batallas</t>
  </si>
  <si>
    <t>1264 Gobierno Autónomo Municipal de Puerto Pérez</t>
  </si>
  <si>
    <t>1265 Gobierno Autónomo Municipal de Coroico</t>
  </si>
  <si>
    <t>1266 Gobierno Autónomo Municipal de Coripata</t>
  </si>
  <si>
    <t>1267 Gobierno Autónomo Municipal de Ixiamas</t>
  </si>
  <si>
    <t>1268 Gobierno Autónomo Municipal de San Buenaventura</t>
  </si>
  <si>
    <t>1269 Gobierno Autónomo Municipal de General Juan José Pérez (Charazani)</t>
  </si>
  <si>
    <t>1270 Gobierno Autónomo Municipal de Curva</t>
  </si>
  <si>
    <t>1271 Gobierno Autónomo Municipal de San Pedro de Curahuara</t>
  </si>
  <si>
    <t>1272 Gobierno Autónomo Municipal de Papel Pampa</t>
  </si>
  <si>
    <t>1273 Gobierno Autónomo Municipal de Chacarilla</t>
  </si>
  <si>
    <t>1274 Gobierno Autónomo Municipal de Santiago de Machaca</t>
  </si>
  <si>
    <t>1275 Gobierno Autónomo Municipal de Catacora</t>
  </si>
  <si>
    <t>1276 Gobierno Autónomo Municipal de Mapiri</t>
  </si>
  <si>
    <t>1277 Gobierno Autónomo Municipal de Teoponte</t>
  </si>
  <si>
    <t>1278 Gobierno Autónomo Municipal de San Andrés de Machaca</t>
  </si>
  <si>
    <t>1279 Gobierno Autónomo Municipal de Jesús de Machaca</t>
  </si>
  <si>
    <t>1280 Gobierno Autónomo Municipal de Taraco</t>
  </si>
  <si>
    <t>1281 Gobierno Autónomo Municipal de Huarina</t>
  </si>
  <si>
    <t>1282 Gobierno Autónomo Municipal de Santiago de Huata</t>
  </si>
  <si>
    <t>1283 Gobierno Autónomo Municipal de Escoma</t>
  </si>
  <si>
    <t>1284 Gobierno Autónomo Municipal de Humanata</t>
  </si>
  <si>
    <t>1285 Gobierno Autónomo Municipal de Alto Beni</t>
  </si>
  <si>
    <t>1301 Gobierno Autónomo Municipal de Cochabamba</t>
  </si>
  <si>
    <t>21000 RECURSOS PROPIOS DE CAPITAL</t>
  </si>
  <si>
    <t>21200 Venta de Tierras y Terrenos</t>
  </si>
  <si>
    <t>1302 Gobierno Autónomo Municipal de Quillacollo</t>
  </si>
  <si>
    <t>1303 Gobierno Autónomo Municipal de Sipe Sipe</t>
  </si>
  <si>
    <t>1304 Gobierno Autónomo Municipal de Tiquipaya</t>
  </si>
  <si>
    <t>1305 Gobierno Autónomo Municipal de Vinto</t>
  </si>
  <si>
    <t>1306 Gobierno Autónomo Municipal de Colcapirhua</t>
  </si>
  <si>
    <t>1307 Gobierno Autónomo Municipal de Aiquile</t>
  </si>
  <si>
    <t>1308 Gobierno Autónomo Municipal de Pasorapa</t>
  </si>
  <si>
    <t>1309 Gobierno Autónomo Municipal de Omereque</t>
  </si>
  <si>
    <t>1310 Gobierno Autónomo Municipal de Independencia</t>
  </si>
  <si>
    <t>1311 Gobierno Autónomo Municipal de Morochata</t>
  </si>
  <si>
    <t>1312 Gobierno Autónomo Municipal de Sacaba</t>
  </si>
  <si>
    <t>1313 Gobierno Autónomo Municipal de Colomi</t>
  </si>
  <si>
    <t>1314 Gobierno Autónomo Municipal de Villa Tunari</t>
  </si>
  <si>
    <t>1315 Gobierno Autónomo Municipal de Punata</t>
  </si>
  <si>
    <t>1316 Gobierno Autónomo Municipal de Villa Rivero</t>
  </si>
  <si>
    <t>1317 Gobierno Autónomo Municipal de San Benito (Villa José Quintín Mendoza)</t>
  </si>
  <si>
    <t>1318 Gobierno Autónomo Municipal de Tacachi</t>
  </si>
  <si>
    <t>1319 Gobierno Autónomo Municipal Villa Gualberto Villarroel</t>
  </si>
  <si>
    <t>1320 Gobierno Autónomo Municipal de Tarata</t>
  </si>
  <si>
    <t>1321 Gobierno Autónomo Municipal de Anzaldo</t>
  </si>
  <si>
    <t>1322 Gobierno Autónomo Municipal de Arbieto</t>
  </si>
  <si>
    <t>1323 Gobierno Autónomo Municipal de Sacabamba</t>
  </si>
  <si>
    <t>1324 Gobierno Autónomo Municipal de Cliza</t>
  </si>
  <si>
    <t>19110 De Unidades Familiares</t>
  </si>
  <si>
    <t>1325 Gobierno Autónomo Municipal de Toco</t>
  </si>
  <si>
    <t>1326 Gobierno Autónomo Municipal de Tolata</t>
  </si>
  <si>
    <t>1327 Gobierno Autónomo Municipal de Capinota</t>
  </si>
  <si>
    <t>1328 Gobierno Autónomo Municipal de Santivañez</t>
  </si>
  <si>
    <t>1329 Gobierno Autónomo Municipal de Sicaya</t>
  </si>
  <si>
    <t>1330 Gobierno Autónomo Municipal de Tapacari</t>
  </si>
  <si>
    <t>1331 Gobierno Autónomo Municipal de Totora</t>
  </si>
  <si>
    <t>1332 Gobierno Autónomo Municipal de Pojo</t>
  </si>
  <si>
    <t>1333 Gobierno Autónomo Municipal de Pocona</t>
  </si>
  <si>
    <t>1334 Gobierno Autónomo Municipal de Chimoré</t>
  </si>
  <si>
    <t>1335 Gobierno Autónomo Municipal de Puerto Villarroel</t>
  </si>
  <si>
    <t>1336 Gobierno Autónomo Municipal de Arani</t>
  </si>
  <si>
    <t>1337 Gobierno Autónomo Municipal de Vacas</t>
  </si>
  <si>
    <t>1338 Gobierno Autónomo Municipal de Arque</t>
  </si>
  <si>
    <t>1339 Gobierno Autónomo Municipal de Tacopaya</t>
  </si>
  <si>
    <t>1340 Gobierno Autónomo Municipal de Bolivar</t>
  </si>
  <si>
    <t>1341 Gobierno Autónomo Municipal de Tiraque</t>
  </si>
  <si>
    <t>1342 Gobierno Autónomo Municipal de Mizque</t>
  </si>
  <si>
    <t>1343 Gobierno Autónomo Municipal de Vila Vila</t>
  </si>
  <si>
    <t>1344 Gobierno Autónomo Municipal de Alalay</t>
  </si>
  <si>
    <t>1345 Gobierno Autónomo Municipal de Entre Rios</t>
  </si>
  <si>
    <t>1346 Gobierno Autónomo Municipal de Cocapata</t>
  </si>
  <si>
    <t>1347 Gobierno Autónomo Municipal de Shinahota</t>
  </si>
  <si>
    <t>1401 Gobierno Autónomo Municipal de Oruro</t>
  </si>
  <si>
    <t>1402 Gobierno Autónomo Municipal de Caracollo</t>
  </si>
  <si>
    <t>1403 Gobierno Autónomo Municipal de El Choro</t>
  </si>
  <si>
    <t>1404 Gobierno Autónomo Municipal de Challapata</t>
  </si>
  <si>
    <t>1405 Gobierno Autónomo Municipal de Santuario de Quillacas</t>
  </si>
  <si>
    <t>1406 Gobierno Autónomo Municipal de Huanuni</t>
  </si>
  <si>
    <t>1407 Gobierno Autónomo Municipal de Machacamarca</t>
  </si>
  <si>
    <t>1408 Gobierno Autónomo Municipal de Poopó (Villa Poopó)</t>
  </si>
  <si>
    <t>1409 Gobierno Autónomo Municipal de Pazña</t>
  </si>
  <si>
    <t>1410 Gobierno Autónomo Municipal de Antequera</t>
  </si>
  <si>
    <t>1411 Gobierno Autónomo Municipal de Eucaliptus</t>
  </si>
  <si>
    <t>1412 Gobierno Autónomo Municipal de Santiago de Huari</t>
  </si>
  <si>
    <t>1413 Gobierno Autónomo Municipal de Totora</t>
  </si>
  <si>
    <t>1414 Gobierno Autónomo Municipal de Corque</t>
  </si>
  <si>
    <t>1415 Gobierno Autónomo Municipal de Choquecota</t>
  </si>
  <si>
    <t>1416 Gobierno Autónomo Municipal de Curahuara de Carangas</t>
  </si>
  <si>
    <t>1417 Gobierno Autónomo Municipal de Turco</t>
  </si>
  <si>
    <t>23231 Del Gobierno Autónomo Departamental</t>
  </si>
  <si>
    <t>1418 Gobierno Autónomo Municipal de Huachacalla</t>
  </si>
  <si>
    <t>1419 Gobierno Autónomo Municipal de Escara</t>
  </si>
  <si>
    <t>1420 Gobierno Autónomo Municipal de Cruz de Machacamarca</t>
  </si>
  <si>
    <t>1421 Gobierno Autónomo Municipal de Yunguyo de Litoral</t>
  </si>
  <si>
    <t>1422 Gobierno Autónomo Municipal de Esmeralda</t>
  </si>
  <si>
    <t>1423 Gobierno Autónomo Municipal de Toledo</t>
  </si>
  <si>
    <t>1424 Gobierno Autónomo Municipal de Andamarca (Santiago de Andamarca)</t>
  </si>
  <si>
    <t>1425 Gobierno Autónomo Municipal de Belén de Andamarca</t>
  </si>
  <si>
    <t>1426 Gobierno Autónomo Municipal de Salinas de G. Mendoza</t>
  </si>
  <si>
    <t>1427 Gobierno Autónomo Municipal de Pampa Aullagas</t>
  </si>
  <si>
    <t>1428 Gobierno Autónomo Municipal de La Rivera</t>
  </si>
  <si>
    <t>1429 Gobierno Autónomo Municipal de Todos Santos</t>
  </si>
  <si>
    <t>1430 Gobierno Autónomo Municipal de Carangas</t>
  </si>
  <si>
    <t>1431 Gobierno Autónomo Municipal de Sabaya</t>
  </si>
  <si>
    <t>1432 Gobierno Autónomo Municipal de Coipasa</t>
  </si>
  <si>
    <t>1433 Gobierno Autónomo Municipal de Chipaya</t>
  </si>
  <si>
    <t>1435 Gobierno Autónomo Municipal de Soracachi</t>
  </si>
  <si>
    <t>1501 Gobierno Autónomo Municipal de Potosí</t>
  </si>
  <si>
    <t>1502 Gobierno Autónomo Municipal de Tinguipaya</t>
  </si>
  <si>
    <t>1503 Gobierno Autónomo Municipal de Yocalla</t>
  </si>
  <si>
    <t>1504 Gobierno Autónomo Municipal de Urmiri</t>
  </si>
  <si>
    <t>1505 Gobierno Autónomo Municipal de Uncía</t>
  </si>
  <si>
    <t>1506 Gobierno Autónomo Municipal de Chayanta</t>
  </si>
  <si>
    <t>1507 Gobierno Autónomo Municipal de Llallagua</t>
  </si>
  <si>
    <t>1508 Gobierno Autónomo Municipal de Betanzos</t>
  </si>
  <si>
    <t>19120 De Instituciones Privadas sin Fines de Lucro</t>
  </si>
  <si>
    <t>1509 Gobierno Autónomo Municipal de Chaqui</t>
  </si>
  <si>
    <t>1510 Gobierno Autónomo Municipal de Tacobamba</t>
  </si>
  <si>
    <t>1511 Gobierno Autónomo Municipal de Colquechaca</t>
  </si>
  <si>
    <t>1512 Gobierno Autónomo Municipal de Ravelo</t>
  </si>
  <si>
    <t>1513 Gobierno Autónomo Municipal de Pocoata</t>
  </si>
  <si>
    <t>1514 Gobierno Autónomo Municipal de Ocurí</t>
  </si>
  <si>
    <t>1515 Gobierno Autónomo Municipal de San Pedro de Buena Vista</t>
  </si>
  <si>
    <t>1516 Gobierno Autónomo Municipal de Toro Toro</t>
  </si>
  <si>
    <t>1517 Gobierno Autónomo Municipal de Cotagaita</t>
  </si>
  <si>
    <t>1518 Gobierno Autónomo Municipal de Vitichi</t>
  </si>
  <si>
    <t>1519 Gobierno Autónomo Municipal de Tupiza</t>
  </si>
  <si>
    <t>1520 Gobierno Autónomo Municipal de Atocha</t>
  </si>
  <si>
    <t>22111 Monetizables</t>
  </si>
  <si>
    <t>1521 Gobierno Autónomo Municipal de Colcha"K" (Villa Martín)</t>
  </si>
  <si>
    <t>1522 Gobierno Autónomo Municipal de San Pedro de Quemes</t>
  </si>
  <si>
    <t>1523 Gobierno Autónomo Municipal de San Pablo de Lípez</t>
  </si>
  <si>
    <t>1524 Gobierno Autónomo Municipal de Mojinete</t>
  </si>
  <si>
    <t>1525 Gobierno Autónomo Municipal de San Antonio de Esmoruco</t>
  </si>
  <si>
    <t>1526 Gobierno Autónomo Municipal de Sacaca (Villa de Sacaca)</t>
  </si>
  <si>
    <t>1527 Gobierno Autónomo Municipal de Caripuyo</t>
  </si>
  <si>
    <t>1528 Gobierno Autónomo Municipal de Puna (Villa Talavera)</t>
  </si>
  <si>
    <t>1529 Gobierno Autónomo Municipal de Caiza "D"</t>
  </si>
  <si>
    <t>1530 Gobierno Autónomo Municipal de Uyuni</t>
  </si>
  <si>
    <t>1531 Gobierno Autónomo Municipal de Tomave</t>
  </si>
  <si>
    <t>1532 Gobierno Autónomo Municipal de Porco</t>
  </si>
  <si>
    <t>1533 Gobierno Autónomo Municipal de Arampampa</t>
  </si>
  <si>
    <t>1534 Gobierno Autónomo Municipal de Acasio</t>
  </si>
  <si>
    <t>1535 Gobierno Autónomo Municipal de Llica</t>
  </si>
  <si>
    <t>1536 Gobierno Autónomo Municipal de Tahua</t>
  </si>
  <si>
    <t>1537 Gobierno Autónomo Municipal de Villazón</t>
  </si>
  <si>
    <t>1538 Gobierno Autónomo Municipal de San Agustín</t>
  </si>
  <si>
    <t>1539 Gobierno Autónomo Municipal de Ckochas</t>
  </si>
  <si>
    <t>1540 Gobierno Autónomo Municipal de Chuquiuta "Ayllu Jucumani"</t>
  </si>
  <si>
    <t>1601 Gobierno Autónomo Municipal de Tarija</t>
  </si>
  <si>
    <t>1602 Gobierno Autónomo Municipal de Padcaya</t>
  </si>
  <si>
    <t>1603 Gobierno Autónomo Municipal de Bermejo</t>
  </si>
  <si>
    <t>1604 Gobierno Autónomo Municipal de Yacuiba</t>
  </si>
  <si>
    <t>1605 Gobierno Autónomo Municipal de Caraparí</t>
  </si>
  <si>
    <t>1606 Gobierno Autónomo Municipal de Villamontes</t>
  </si>
  <si>
    <t>1607 Gobierno Autónomo Municipal de Uriondo (Concepción)</t>
  </si>
  <si>
    <t>1608 Gobierno Autónomo Municipal de Yunchara</t>
  </si>
  <si>
    <t>1609 Gobierno Autónomo Municipal de San Lorenzo</t>
  </si>
  <si>
    <t>1610 Gobierno Autónomo Municipal de El Puente</t>
  </si>
  <si>
    <t>1611 Gobierno Autónomo Municipal de Entre Ríos</t>
  </si>
  <si>
    <t>1701 Gobierno Autónomo Municipal de Santa Cruz de La Sierra</t>
  </si>
  <si>
    <t>1702 Gobierno Autónomo Municipal de Cotoca</t>
  </si>
  <si>
    <t>1703 Gobierno Autónomo Municipal de Porongo (Ayacucho)</t>
  </si>
  <si>
    <t>1704 Gobierno Autónomo Municipal de La Guardia</t>
  </si>
  <si>
    <t>1705 Gobierno Autónomo Municipal de El Torno</t>
  </si>
  <si>
    <t>1706 Gobierno Autónomo Municipal de Warnes</t>
  </si>
  <si>
    <t>1707 Gobierno Autónomo Municipal de San Ignacio (San Ignacio de Velasco)</t>
  </si>
  <si>
    <t>1708 Gobierno Autónomo Municipal de San Miguel (San Miguel de Velasco)</t>
  </si>
  <si>
    <t>1709 Gobierno Autónomo Municipal de San Rafael</t>
  </si>
  <si>
    <t>1710 Gobierno Autónomo Municipal de Buena Vista</t>
  </si>
  <si>
    <t>1711 Gobierno Autónomo Municipal de San Carlos</t>
  </si>
  <si>
    <t>1712 Gobierno Autónomo Municipal de Yapacaní</t>
  </si>
  <si>
    <t>1713 Gobierno Autónomo Municipal de San José</t>
  </si>
  <si>
    <t>1714 Gobierno Autónomo Municipal de Pailón</t>
  </si>
  <si>
    <t>1715 Gobierno Autónomo Municipal de Roboré</t>
  </si>
  <si>
    <t>1716 Gobierno Autónomo Municipal de Portachuelo</t>
  </si>
  <si>
    <t>1717 Gobierno Autónomo Municipal de Santa Rosa del Sara</t>
  </si>
  <si>
    <t>1718 Gobierno Autónomo Municipal de Lagunillas</t>
  </si>
  <si>
    <t>1719 Gobierno Autónomo Municipal de Charagua</t>
  </si>
  <si>
    <t>1720 Gobierno Autónomo Municipal de Cabezas</t>
  </si>
  <si>
    <t>1721 Gobierno Autónomo Municipal de Cuevo</t>
  </si>
  <si>
    <t>1722 Gobierno Autónomo Municipal de Gutiérrez</t>
  </si>
  <si>
    <t>1723 Gobierno Autónomo Municipal de Camiri</t>
  </si>
  <si>
    <t>1724 Gobierno Autónomo Municipal de Boyuibe</t>
  </si>
  <si>
    <t>1725 Gobierno Autónomo Municipal de Vallegrande</t>
  </si>
  <si>
    <t>1726 Gobierno Autónomo Municipal de Trigal</t>
  </si>
  <si>
    <t>1727 Gobierno Autónomo Municipal de Moro Moro</t>
  </si>
  <si>
    <t>1728 Gobierno Autónomo Municipal de Postrer Valle</t>
  </si>
  <si>
    <t>1730 Gobierno Autónomo Municipal de Samaipata</t>
  </si>
  <si>
    <t>1731 Gobierno Autónomo Municipal de Pampa Grande</t>
  </si>
  <si>
    <t>1732 Gobierno Autónomo Municipal de Mairana</t>
  </si>
  <si>
    <t>1733 Gobierno Autónomo Municipal de Quirusillas</t>
  </si>
  <si>
    <t>1734 Gobierno Autónomo Municipal de Montero</t>
  </si>
  <si>
    <t>35420 Recursos Deveng.No Cob.por Doc.por Cob.y Otr.Act.Fin.a C.P.</t>
  </si>
  <si>
    <t>1735 Gobierno Autónomo Municipal de General Agustín Saavedra</t>
  </si>
  <si>
    <t>1736 Gobierno Autónomo Municipal de Mineros</t>
  </si>
  <si>
    <t>1737 Gobierno Autónomo Municipal de Concepción</t>
  </si>
  <si>
    <t>1738 Gobierno Autónomo Municipal de San Javier</t>
  </si>
  <si>
    <t>1739 Gobierno Autónomo Municipal de San Julián</t>
  </si>
  <si>
    <t>1740 Gobierno Autónomo Municipal de San Matías</t>
  </si>
  <si>
    <t>1741 Gobierno Autónomo Municipal de Comarapa</t>
  </si>
  <si>
    <t>1742 Gobierno Autónomo Municipal de Saipina</t>
  </si>
  <si>
    <t>1743 Gobierno Autónomo Municipal de Puerto Suárez</t>
  </si>
  <si>
    <t>1744 Gobierno Autónomo Municipal de Puerto Quijarro</t>
  </si>
  <si>
    <t>1745 Gobierno Autónomo Municipal de Ascención de Guarayos</t>
  </si>
  <si>
    <t>1746 Gobierno Autónomo Municipal de Urubicha</t>
  </si>
  <si>
    <t>1747 Gobierno Autónomo Municipal de El Puente</t>
  </si>
  <si>
    <t>1748 Gobierno Autónomo Municipal de Okinawa Uno</t>
  </si>
  <si>
    <t>1750 Gobierno Autónomo Municipal de San Ramón</t>
  </si>
  <si>
    <t>1751 Gobierno Autónomo Municipal de El Carmen Rivero Tórrez</t>
  </si>
  <si>
    <t>1752 Gobierno Autónomo Municipal de San Juan</t>
  </si>
  <si>
    <t>1753 Gobierno Autónomo Municipal de Fernández Alonso</t>
  </si>
  <si>
    <t>1754 Gobierno Autónomo Municipal de San Pedro</t>
  </si>
  <si>
    <t>1755 Gobierno Autónomo Municipal de Cuatro Cañadas</t>
  </si>
  <si>
    <t>1756 Gobierno Autónomo Municipal de Colpa Bélgica</t>
  </si>
  <si>
    <t>1801 Gobierno Autónomo Municipal de Trinidad</t>
  </si>
  <si>
    <t>1802 Gobierno Autónomo Municipal de San Javier</t>
  </si>
  <si>
    <t>1803 Gobierno Autónomo Municipal de Riberalta</t>
  </si>
  <si>
    <t>1805 Gobierno Autónomo Municipal de Puerto Guayaramerín</t>
  </si>
  <si>
    <t>1806 Gobierno Autónomo Municipal de Reyes</t>
  </si>
  <si>
    <t>1807 Gobierno Autónomo Municipal de Puerto Rurrenabaque</t>
  </si>
  <si>
    <t>1808 Gobierno Autónomo Municipal de San Borja</t>
  </si>
  <si>
    <t>1809 Gobierno Autónomo Municipal de Santa Rosa</t>
  </si>
  <si>
    <t>1810 Gobierno Autónomo Municipal de Santa Ana</t>
  </si>
  <si>
    <t>1811 Gobierno Autónomo Municipal de San Ignacio</t>
  </si>
  <si>
    <t>1812 Gobierno Autónomo Municipal de Loreto</t>
  </si>
  <si>
    <t>1813 Gobierno Autónomo Municipal de San Andrés</t>
  </si>
  <si>
    <t>1814 Gobierno Autónomo Municipal de San Joaquín</t>
  </si>
  <si>
    <t>1815 Gobierno Autónomo Municipal de San Ramón</t>
  </si>
  <si>
    <t>1817 Gobierno Autónomo Municipal de Magdalena</t>
  </si>
  <si>
    <t>1818 Gobierno Autónomo Municipal de Baures</t>
  </si>
  <si>
    <t>1819 Gobierno Autónomo Municipal de Huacaraje</t>
  </si>
  <si>
    <t>1820 Gobierno Autónomo Municipal de Exaltación</t>
  </si>
  <si>
    <t>1901 Gobierno Autónomo Municipal de Cobija</t>
  </si>
  <si>
    <t>1902 Gobierno Autónomo Municipal de Porvenir</t>
  </si>
  <si>
    <t>1903 Gobierno Autónomo Municipal de Bolpebra</t>
  </si>
  <si>
    <t>1904 Gobierno Autónomo Municipal de Bella Flor</t>
  </si>
  <si>
    <t>1905 Gobierno Autónomo Municipal de Puerto Rico</t>
  </si>
  <si>
    <t>1906 Gobierno Autónomo Municipal de San Pedro</t>
  </si>
  <si>
    <t>1907 Gobierno Autónomo Municipal de Filadelfia</t>
  </si>
  <si>
    <t>1908 Gobierno Autónomo Municipal de Puerto Gonzalo Moreno</t>
  </si>
  <si>
    <t>1909 Gobierno Autónomo Municipal de San Lorenzo</t>
  </si>
  <si>
    <t>1910 Gobierno Autónomo Municipal de Sena</t>
  </si>
  <si>
    <t>1911 Gobierno Autónomo Municipal de Santa Rosa del Abuná</t>
  </si>
  <si>
    <t>1912 Gobierno Autónomo Municipal de Ingavi (Humaita)</t>
  </si>
  <si>
    <t>1913 Gobierno Autónomo Municipal de Nueva Esperanza</t>
  </si>
  <si>
    <t>1914 Gobierno Autónomo Municipal de Villa Nueva (Loma Alta)</t>
  </si>
  <si>
    <t>1915 Gobierno Autónomo Municipal de Santos Mercado</t>
  </si>
  <si>
    <t>PRESUPUESTO PER-CÁPITA 
(En Bs.)</t>
  </si>
  <si>
    <t>Villa Charcas</t>
  </si>
  <si>
    <t>Alto Beni</t>
  </si>
  <si>
    <t>Escoma</t>
  </si>
  <si>
    <t>Huarina</t>
  </si>
  <si>
    <t>Humanata</t>
  </si>
  <si>
    <t>Mapiri</t>
  </si>
  <si>
    <t>San Andrés de Machaca</t>
  </si>
  <si>
    <t>Santiago de Huata</t>
  </si>
  <si>
    <t>Taraco</t>
  </si>
  <si>
    <t>Teoponte</t>
  </si>
  <si>
    <t>Tipuani</t>
  </si>
  <si>
    <t>Alalay</t>
  </si>
  <si>
    <t>Cocapata</t>
  </si>
  <si>
    <t>Shinahota</t>
  </si>
  <si>
    <t>Soracachi</t>
  </si>
  <si>
    <t>Chuquihuta</t>
  </si>
  <si>
    <t>Ckochas</t>
  </si>
  <si>
    <t>Cuatro Cañadas</t>
  </si>
  <si>
    <t>San Juan de Yapacani</t>
  </si>
  <si>
    <t>PRESUPUESTO 
PER-CÁPITA 
(En $us.)</t>
  </si>
  <si>
    <t>21 .259.527</t>
  </si>
  <si>
    <t>31 .284.097</t>
  </si>
  <si>
    <t>21 .410.207</t>
  </si>
  <si>
    <t>Ayo Ayo</t>
  </si>
  <si>
    <t>21 .003.978</t>
  </si>
  <si>
    <t>21 .278.834</t>
  </si>
  <si>
    <t>31 .410.875</t>
  </si>
  <si>
    <t>San Pedro Curahuara</t>
  </si>
  <si>
    <t>Sica Sica</t>
  </si>
  <si>
    <t>Waldo Ballivián</t>
  </si>
  <si>
    <t>Anzaldo</t>
  </si>
  <si>
    <t>21 .718.312</t>
  </si>
  <si>
    <t>31 .575.581</t>
  </si>
  <si>
    <t>Sipe Sipe</t>
  </si>
  <si>
    <t>Choquecota</t>
  </si>
  <si>
    <t>Cruz de Machacamarca</t>
  </si>
  <si>
    <t>71 .570.512</t>
  </si>
  <si>
    <t>San Pedro de Buena Vista</t>
  </si>
  <si>
    <t>Tinguipaya</t>
  </si>
  <si>
    <t>Carmen Rivero Tórrez</t>
  </si>
  <si>
    <t>Colpa Bélgica</t>
  </si>
  <si>
    <t>Fernández Alonso</t>
  </si>
  <si>
    <t>General Agustín Saavedra</t>
  </si>
  <si>
    <t>Puerto Suárez</t>
  </si>
  <si>
    <t>Puerto Síles</t>
  </si>
  <si>
    <t>21 .038.874</t>
  </si>
  <si>
    <t>41 .084.480</t>
  </si>
  <si>
    <t>21 .769.571</t>
  </si>
  <si>
    <t>35000 DISMINUCION Y COBRO DE OTROS ACTIVOS FINANCIEROS</t>
  </si>
  <si>
    <t>1105 Gobierno Autónomo Municipal de Tarvita (Villa Orías)</t>
  </si>
  <si>
    <t>23220 De Org.Leg.Jud.Elec Inst. Púb.Desc.Ent de ctrl y Def E UnivP.</t>
  </si>
  <si>
    <t>1109 Gobierno Autónomo Municipal de Icla</t>
  </si>
  <si>
    <t>21 .970.719</t>
  </si>
  <si>
    <t>15340 Patentes Munici pales</t>
  </si>
  <si>
    <t>14000 REGALIAS</t>
  </si>
  <si>
    <t>36000 OBTENCION DE PRESTAMOS INTERNOS Y DE FONDOS EN FIDEICOMISO</t>
  </si>
  <si>
    <t>381 .909.799</t>
  </si>
  <si>
    <t>18111 Monetizables</t>
  </si>
  <si>
    <t>37000 OBTENCION DE PRESTAMOS DEL EXTERIOR</t>
  </si>
  <si>
    <t>501 .778.321</t>
  </si>
  <si>
    <t>21 .380.664</t>
  </si>
  <si>
    <t>21 .477.939</t>
  </si>
  <si>
    <t>1286 Gobierno Autónomo Municipal de Huatajata</t>
  </si>
  <si>
    <t>1287 Gobierno Autónomo Municipal de Chua Cocani</t>
  </si>
  <si>
    <t>91 .845.000</t>
  </si>
  <si>
    <t>31 .818.285</t>
  </si>
  <si>
    <t>101 .635.980</t>
  </si>
  <si>
    <t>41 .986.336</t>
  </si>
  <si>
    <t>19231 Del Gobierno Autónomo Departamental</t>
  </si>
  <si>
    <t>21 .906.757</t>
  </si>
  <si>
    <t>1434 Gobierno Autónomo Municipal de Huayllamarca (Santiago de Huayllamarca)</t>
  </si>
  <si>
    <t>21 .769.411</t>
  </si>
  <si>
    <t>31000 VENTA DE ACCIONES Y PARTICIPACIONES DE CAPITAL</t>
  </si>
  <si>
    <t>31230 De las Empresas Públicas Municipales</t>
  </si>
  <si>
    <t>21 .271 .592</t>
  </si>
  <si>
    <t>391 .972.607</t>
  </si>
  <si>
    <t>21 .760.246</t>
  </si>
  <si>
    <t>131 .042.290</t>
  </si>
  <si>
    <t>41 .854.342</t>
  </si>
  <si>
    <t>81 .265.804</t>
  </si>
  <si>
    <t>31 .059.638</t>
  </si>
  <si>
    <t>31 .919.288</t>
  </si>
  <si>
    <t>1729 Gobierno Autónomo Municipal de Pucara</t>
  </si>
  <si>
    <t>1749 Gobierno Autónomo Municipal de San Antonio de Lomerio</t>
  </si>
  <si>
    <t>21 .409.056</t>
  </si>
  <si>
    <t>31 .024.221</t>
  </si>
  <si>
    <t>1816 Gobierno Autónomo Municipal de Puerto Síles</t>
  </si>
  <si>
    <t>PRESUPUESTO AGREGADO DE RECURSOS GESTIÓN 2014 
(En Bs.)</t>
  </si>
  <si>
    <t>PRESUPUESTO AGREGADO DE RECURSOS POR RUBROS</t>
  </si>
  <si>
    <t>MUNICIPIO/RUBRO</t>
  </si>
  <si>
    <t>EN BOLIVIANOS</t>
  </si>
  <si>
    <t>1126 Gobierno Autónomo Municipal de Villa Vaca Guzmán (Muyupampa)</t>
  </si>
  <si>
    <t>1238 Gobierno Autónomo Municipal de Coro coro</t>
  </si>
  <si>
    <t>Huatajata</t>
  </si>
  <si>
    <t>Chua Cocani</t>
  </si>
  <si>
    <t>11.925.281</t>
  </si>
  <si>
    <t>3.735.158</t>
  </si>
  <si>
    <t>3.150.027</t>
  </si>
  <si>
    <t>4.630.942</t>
  </si>
  <si>
    <t>3.611.489</t>
  </si>
  <si>
    <t>3.009.508</t>
  </si>
  <si>
    <t>38.370.414</t>
  </si>
  <si>
    <t>10.406.418</t>
  </si>
  <si>
    <t>27.963.996</t>
  </si>
  <si>
    <t>1.930.204</t>
  </si>
  <si>
    <t>1.925.071</t>
  </si>
  <si>
    <t>18.607.538</t>
  </si>
  <si>
    <t>45.811.198</t>
  </si>
  <si>
    <t>45.229.548</t>
  </si>
  <si>
    <t>698.227.962</t>
  </si>
  <si>
    <t>324.969.894</t>
  </si>
  <si>
    <t>200.382.642</t>
  </si>
  <si>
    <t>148.219.501</t>
  </si>
  <si>
    <t>24.655.925</t>
  </si>
  <si>
    <t>312.799.975</t>
  </si>
  <si>
    <t>229.647.140</t>
  </si>
  <si>
    <t>71 .324.032</t>
  </si>
  <si>
    <t>10.543.717</t>
  </si>
  <si>
    <t>1.261.524</t>
  </si>
  <si>
    <t>3.066.097</t>
  </si>
  <si>
    <t>1.225.324.648</t>
  </si>
  <si>
    <t>332.356.035</t>
  </si>
  <si>
    <t>892.968.613</t>
  </si>
  <si>
    <t>14.467.301</t>
  </si>
  <si>
    <t>559.605.091</t>
  </si>
  <si>
    <t>334.530.176</t>
  </si>
  <si>
    <t>214.330.031</t>
  </si>
  <si>
    <t>10.744.884</t>
  </si>
  <si>
    <t>62.924.148</t>
  </si>
  <si>
    <t>SISTEMA DE BúSQUEDA
PRESUPUESTOS MUNICIPALES 2014</t>
  </si>
  <si>
    <t>Zudáñez</t>
  </si>
  <si>
    <t>Corocoro</t>
  </si>
  <si>
    <t>Puerto Carabuco</t>
  </si>
  <si>
    <t>Toco</t>
  </si>
  <si>
    <t>Entre Ríos</t>
  </si>
  <si>
    <t>Bolívar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</si>
</sst>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#,##0;[Red]#,##0"/>
    <numFmt numFmtId="166" formatCode="000.000"/>
    <numFmt numFmtId="167" formatCode="0.000"/>
    <numFmt numFmtId="168" formatCode="00.000"/>
  </numFmts>
  <fonts count="4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0.79998168889431442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8"/>
      <color theme="1" tint="0.249977111117893"/>
      <name val="Arial"/>
      <family val="2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 tint="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 tint="4.9989318521683403E-2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 tint="-0.249977111117893"/>
      <name val="Arial"/>
      <family val="2"/>
    </font>
    <font>
      <sz val="11"/>
      <color rgb="FF000000"/>
      <name val="Calibri"/>
      <family val="2"/>
      <scheme val="minor"/>
    </font>
    <font>
      <sz val="14"/>
      <color theme="0" tint="-0.249977111117893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theme="3" tint="0.7999816888943144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4"/>
      <color theme="6" tint="0.39997558519241921"/>
      <name val="Bodoni MT Black"/>
      <family val="1"/>
    </font>
    <font>
      <b/>
      <sz val="26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gray0625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theme="3"/>
        <bgColor theme="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theme="0" tint="-0.34998626667073579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5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ck">
        <color theme="4" tint="0.59996337778862885"/>
      </top>
      <bottom/>
      <diagonal/>
    </border>
    <border>
      <left style="thin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 style="thick">
        <color theme="4" tint="0.59996337778862885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4" tint="0.59996337778862885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4" tint="0.59996337778862885"/>
      </left>
      <right style="thin">
        <color theme="2" tint="-0.499984740745262"/>
      </right>
      <top style="thin">
        <color theme="2" tint="-0.499984740745262"/>
      </top>
      <bottom style="thick">
        <color theme="4" tint="0.59996337778862885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4" tint="0.59996337778862885"/>
      </bottom>
      <diagonal/>
    </border>
    <border>
      <left style="thin">
        <color theme="2" tint="-0.499984740745262"/>
      </left>
      <right style="thick">
        <color theme="4" tint="0.59996337778862885"/>
      </right>
      <top style="thin">
        <color theme="2" tint="-0.499984740745262"/>
      </top>
      <bottom style="thick">
        <color theme="4" tint="0.59996337778862885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ck">
        <color theme="4" tint="0.59996337778862885"/>
      </right>
      <top style="thin">
        <color theme="2" tint="-0.499984740745262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2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2" tint="-0.24994659260841701"/>
      </bottom>
      <diagonal/>
    </border>
    <border>
      <left style="thin">
        <color theme="4" tint="-0.24994659260841701"/>
      </left>
      <right style="thick">
        <color theme="2" tint="-0.24994659260841701"/>
      </right>
      <top style="thin">
        <color theme="4" tint="-0.24994659260841701"/>
      </top>
      <bottom style="thick">
        <color theme="2" tint="-0.24994659260841701"/>
      </bottom>
      <diagonal/>
    </border>
    <border>
      <left style="thick">
        <color theme="2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2" tint="-0.24994659260841701"/>
      </left>
      <right/>
      <top style="thin">
        <color theme="4" tint="-0.24994659260841701"/>
      </top>
      <bottom style="thick">
        <color theme="2" tint="-0.24994659260841701"/>
      </bottom>
      <diagonal/>
    </border>
    <border>
      <left style="thick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ck">
        <color auto="1"/>
      </bottom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ck">
        <color auto="1"/>
      </bottom>
      <diagonal/>
    </border>
    <border>
      <left style="medium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auto="1"/>
      </bottom>
      <diagonal/>
    </border>
    <border>
      <left style="medium">
        <color theme="2" tint="-0.499984740745262"/>
      </left>
      <right style="thick">
        <color theme="2" tint="-0.24994659260841701"/>
      </right>
      <top style="thick">
        <color auto="1"/>
      </top>
      <bottom style="thick">
        <color auto="1"/>
      </bottom>
      <diagonal/>
    </border>
    <border>
      <left style="thick">
        <color theme="2" tint="-0.24994659260841701"/>
      </left>
      <right/>
      <top style="thick">
        <color auto="1"/>
      </top>
      <bottom style="thick">
        <color auto="1"/>
      </bottom>
      <diagonal/>
    </border>
    <border>
      <left/>
      <right style="medium">
        <color theme="2" tint="-0.499984740745262"/>
      </right>
      <top style="thick">
        <color auto="1"/>
      </top>
      <bottom style="thick">
        <color auto="1"/>
      </bottom>
      <diagonal/>
    </border>
    <border>
      <left style="thick">
        <color theme="2" tint="-0.24994659260841701"/>
      </left>
      <right/>
      <top style="thick">
        <color auto="1"/>
      </top>
      <bottom style="thin">
        <color theme="4" tint="-0.24994659260841701"/>
      </bottom>
      <diagonal/>
    </border>
    <border>
      <left/>
      <right/>
      <top style="thick">
        <color auto="1"/>
      </top>
      <bottom style="thin">
        <color theme="4" tint="-0.24994659260841701"/>
      </bottom>
      <diagonal/>
    </border>
    <border>
      <left style="thick">
        <color theme="2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ck">
        <color theme="2" tint="-0.24994659260841701"/>
      </right>
      <top style="thin">
        <color theme="4" tint="-0.2499465926084170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ck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4" tint="0.59996337778862885"/>
      </right>
      <top style="thick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4" tint="0.59996337778862885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/>
      <top style="thick">
        <color auto="1"/>
      </top>
      <bottom style="thick">
        <color auto="1"/>
      </bottom>
      <diagonal/>
    </border>
    <border>
      <left style="medium">
        <color theme="2" tint="-0.499984740745262"/>
      </left>
      <right style="thick">
        <color theme="2" tint="-0.499984740745262"/>
      </right>
      <top style="thick">
        <color auto="1"/>
      </top>
      <bottom style="thick">
        <color auto="1"/>
      </bottom>
      <diagonal/>
    </border>
    <border>
      <left style="thick">
        <color theme="2" tint="-0.499984740745262"/>
      </left>
      <right/>
      <top style="thick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2" tint="-0.499984740745262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2" tint="-0.499984740745262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2" tint="-0.499984740745262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ck">
        <color theme="2" tint="-0.499984740745262"/>
      </right>
      <top style="thin">
        <color theme="4" tint="-0.24994659260841701"/>
      </top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theme="4" tint="-0.24994659260841701"/>
      </right>
      <top style="thick">
        <color auto="1"/>
      </top>
      <bottom style="thin">
        <color theme="4" tint="-0.24994659260841701"/>
      </bottom>
      <diagonal/>
    </border>
    <border>
      <left style="thin">
        <color auto="1"/>
      </left>
      <right style="thick">
        <color theme="2" tint="-0.24994659260841701"/>
      </right>
      <top style="thick">
        <color theme="2" tint="-0.24994659260841701"/>
      </top>
      <bottom style="thin">
        <color auto="1"/>
      </bottom>
      <diagonal/>
    </border>
    <border>
      <left style="thin">
        <color auto="1"/>
      </left>
      <right style="thick">
        <color theme="2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2" tint="-0.24994659260841701"/>
      </right>
      <top style="thin">
        <color auto="1"/>
      </top>
      <bottom style="thick">
        <color theme="2" tint="-0.24994659260841701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 style="thin">
        <color indexed="64"/>
      </bottom>
      <diagonal/>
    </border>
    <border>
      <left/>
      <right style="thin">
        <color auto="1"/>
      </right>
      <top style="thick">
        <color theme="2" tint="-0.24994659260841701"/>
      </top>
      <bottom style="thin">
        <color indexed="64"/>
      </bottom>
      <diagonal/>
    </border>
    <border>
      <left style="thick">
        <color theme="2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theme="2" tint="-0.24994659260841701"/>
      </left>
      <right/>
      <top style="thin">
        <color indexed="64"/>
      </top>
      <bottom style="thick">
        <color theme="2" tint="-0.24994659260841701"/>
      </bottom>
      <diagonal/>
    </border>
    <border>
      <left/>
      <right style="thin">
        <color auto="1"/>
      </right>
      <top style="thin">
        <color indexed="64"/>
      </top>
      <bottom style="thick">
        <color theme="2" tint="-0.24994659260841701"/>
      </bottom>
      <diagonal/>
    </border>
    <border>
      <left style="thick">
        <color theme="2" tint="-0.24994659260841701"/>
      </left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theme="2" tint="-0.24994659260841701"/>
      </right>
      <top style="thick">
        <color auto="1"/>
      </top>
      <bottom style="thin">
        <color indexed="64"/>
      </bottom>
      <diagonal/>
    </border>
    <border>
      <left style="thin">
        <color theme="4" tint="-0.24994659260841701"/>
      </left>
      <right style="thick">
        <color theme="2" tint="-0.24994659260841701"/>
      </right>
      <top style="medium">
        <color theme="2" tint="-0.24994659260841701"/>
      </top>
      <bottom style="thin">
        <color auto="1"/>
      </bottom>
      <diagonal/>
    </border>
    <border>
      <left style="thin">
        <color theme="4" tint="-0.24994659260841701"/>
      </left>
      <right style="thick">
        <color theme="2" tint="-0.24994659260841701"/>
      </right>
      <top style="thin">
        <color auto="1"/>
      </top>
      <bottom style="thin">
        <color auto="1"/>
      </bottom>
      <diagonal/>
    </border>
    <border>
      <left style="thin">
        <color theme="4" tint="-0.24994659260841701"/>
      </left>
      <right style="thick">
        <color theme="2" tint="-0.24994659260841701"/>
      </right>
      <top style="thin">
        <color auto="1"/>
      </top>
      <bottom style="medium">
        <color theme="2" tint="-0.24994659260841701"/>
      </bottom>
      <diagonal/>
    </border>
    <border>
      <left style="thick">
        <color theme="2" tint="-0.24994659260841701"/>
      </left>
      <right/>
      <top style="medium">
        <color theme="2" tint="-0.24994659260841701"/>
      </top>
      <bottom style="thin">
        <color auto="1"/>
      </bottom>
      <diagonal/>
    </border>
    <border>
      <left/>
      <right style="thin">
        <color theme="4" tint="-0.24994659260841701"/>
      </right>
      <top style="medium">
        <color theme="2" tint="-0.24994659260841701"/>
      </top>
      <bottom style="thin">
        <color auto="1"/>
      </bottom>
      <diagonal/>
    </border>
    <border>
      <left/>
      <right style="thin">
        <color theme="4" tint="-0.24994659260841701"/>
      </right>
      <top style="thin">
        <color auto="1"/>
      </top>
      <bottom style="thin">
        <color auto="1"/>
      </bottom>
      <diagonal/>
    </border>
    <border>
      <left style="thick">
        <color theme="2" tint="-0.24994659260841701"/>
      </left>
      <right/>
      <top style="thin">
        <color auto="1"/>
      </top>
      <bottom style="medium">
        <color theme="2" tint="-0.24994659260841701"/>
      </bottom>
      <diagonal/>
    </border>
    <border>
      <left/>
      <right style="thin">
        <color theme="4" tint="-0.24994659260841701"/>
      </right>
      <top style="thin">
        <color auto="1"/>
      </top>
      <bottom style="medium">
        <color theme="2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 tint="-0.24994659260841701"/>
      </left>
      <right style="medium">
        <color theme="2" tint="-0.24994659260841701"/>
      </right>
      <top style="thin">
        <color auto="1"/>
      </top>
      <bottom style="thin">
        <color auto="1"/>
      </bottom>
      <diagonal/>
    </border>
    <border>
      <left style="medium">
        <color theme="2" tint="-0.24994659260841701"/>
      </left>
      <right/>
      <top style="thin">
        <color auto="1"/>
      </top>
      <bottom style="thin">
        <color auto="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auto="1"/>
      </bottom>
      <diagonal/>
    </border>
    <border>
      <left style="thin">
        <color theme="4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auto="1"/>
      </bottom>
      <diagonal/>
    </border>
    <border>
      <left style="medium">
        <color theme="2" tint="-0.24994659260841701"/>
      </left>
      <right/>
      <top style="thin">
        <color auto="1"/>
      </top>
      <bottom style="medium">
        <color theme="2" tint="-0.24994659260841701"/>
      </bottom>
      <diagonal/>
    </border>
    <border>
      <left style="thin">
        <color theme="4" tint="-0.24994659260841701"/>
      </left>
      <right style="medium">
        <color theme="2" tint="-0.24994659260841701"/>
      </right>
      <top style="thin">
        <color auto="1"/>
      </top>
      <bottom style="medium">
        <color theme="2" tint="-0.24994659260841701"/>
      </bottom>
      <diagonal/>
    </border>
    <border>
      <left/>
      <right style="thin">
        <color theme="4" tint="-0.24994659260841701"/>
      </right>
      <top style="thick">
        <color auto="1"/>
      </top>
      <bottom style="thin">
        <color auto="1"/>
      </bottom>
      <diagonal/>
    </border>
    <border>
      <left style="thin">
        <color theme="4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2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2" tint="-0.24994659260841701"/>
      </right>
      <top style="thin">
        <color theme="4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auto="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2" tint="-0.24994659260841701"/>
      </top>
      <bottom style="thin">
        <color theme="4" tint="-0.24994659260841701"/>
      </bottom>
      <diagonal/>
    </border>
    <border>
      <left style="medium">
        <color theme="2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2" tint="-0.24994659260841701"/>
      </left>
      <right/>
      <top style="thin">
        <color theme="4" tint="-0.24994659260841701"/>
      </top>
      <bottom style="medium">
        <color theme="2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2" tint="-0.24994659260841701"/>
      </bottom>
      <diagonal/>
    </border>
    <border>
      <left style="thin">
        <color auto="1"/>
      </left>
      <right style="medium">
        <color theme="2" tint="-0.24994659260841701"/>
      </right>
      <top style="thin">
        <color auto="1"/>
      </top>
      <bottom style="thin">
        <color auto="1"/>
      </bottom>
      <diagonal/>
    </border>
    <border>
      <left style="thick">
        <color theme="2" tint="-0.499984740745262"/>
      </left>
      <right style="medium">
        <color theme="2" tint="-0.499984740745262"/>
      </right>
      <top/>
      <bottom style="thick">
        <color auto="1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ck">
        <color auto="1"/>
      </bottom>
      <diagonal/>
    </border>
    <border>
      <left style="medium">
        <color theme="2" tint="-0.499984740745262"/>
      </left>
      <right style="thick">
        <color theme="2" tint="-0.499984740745262"/>
      </right>
      <top/>
      <bottom style="thick">
        <color auto="1"/>
      </bottom>
      <diagonal/>
    </border>
    <border>
      <left style="thick">
        <color theme="4" tint="0.79998168889431442"/>
      </left>
      <right/>
      <top style="thick">
        <color theme="4" tint="0.79998168889431442"/>
      </top>
      <bottom/>
      <diagonal/>
    </border>
    <border>
      <left/>
      <right/>
      <top style="thick">
        <color theme="4" tint="0.79998168889431442"/>
      </top>
      <bottom/>
      <diagonal/>
    </border>
    <border>
      <left/>
      <right style="thick">
        <color theme="4" tint="0.79998168889431442"/>
      </right>
      <top style="thick">
        <color theme="4" tint="0.79998168889431442"/>
      </top>
      <bottom/>
      <diagonal/>
    </border>
    <border>
      <left style="thick">
        <color theme="4" tint="0.79998168889431442"/>
      </left>
      <right/>
      <top/>
      <bottom/>
      <diagonal/>
    </border>
    <border>
      <left/>
      <right style="thick">
        <color theme="4" tint="0.79998168889431442"/>
      </right>
      <top/>
      <bottom/>
      <diagonal/>
    </border>
    <border>
      <left style="thick">
        <color theme="4" tint="0.79998168889431442"/>
      </left>
      <right style="thin">
        <color theme="4" tint="0.59996337778862885"/>
      </right>
      <top style="thick">
        <color theme="4" tint="0.59996337778862885"/>
      </top>
      <bottom/>
      <diagonal/>
    </border>
    <border>
      <left style="thin">
        <color theme="4" tint="0.59996337778862885"/>
      </left>
      <right style="thick">
        <color theme="4" tint="0.79998168889431442"/>
      </right>
      <top style="thick">
        <color theme="4" tint="0.59996337778862885"/>
      </top>
      <bottom/>
      <diagonal/>
    </border>
    <border>
      <left style="thick">
        <color theme="4" tint="0.79998168889431442"/>
      </left>
      <right style="thin">
        <color theme="2" tint="-0.499984740745262"/>
      </right>
      <top style="thick">
        <color theme="4" tint="0.59996337778862885"/>
      </top>
      <bottom/>
      <diagonal/>
    </border>
    <border>
      <left style="thin">
        <color theme="2" tint="-0.499984740745262"/>
      </left>
      <right style="thick">
        <color theme="4" tint="0.79998168889431442"/>
      </right>
      <top style="thick">
        <color theme="4" tint="0.59996337778862885"/>
      </top>
      <bottom/>
      <diagonal/>
    </border>
    <border>
      <left style="thick">
        <color theme="4" tint="0.79998168889431442"/>
      </left>
      <right style="thin">
        <color theme="2" tint="-0.499984740745262"/>
      </right>
      <top style="thick">
        <color auto="1"/>
      </top>
      <bottom style="thick">
        <color theme="4" tint="0.7999816888943144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auto="1"/>
      </top>
      <bottom style="thick">
        <color theme="4" tint="0.79998168889431442"/>
      </bottom>
      <diagonal/>
    </border>
    <border>
      <left style="thin">
        <color theme="2" tint="-0.499984740745262"/>
      </left>
      <right style="thick">
        <color theme="4" tint="0.79998168889431442"/>
      </right>
      <top style="thick">
        <color auto="1"/>
      </top>
      <bottom style="thick">
        <color theme="4" tint="0.79998168889431442"/>
      </bottom>
      <diagonal/>
    </border>
    <border>
      <left style="thick">
        <color theme="4" tint="0.59996337778862885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ck">
        <color theme="4" tint="0.59996337778862885"/>
      </left>
      <right/>
      <top/>
      <bottom style="thin">
        <color theme="2" tint="-0.24994659260841701"/>
      </bottom>
      <diagonal/>
    </border>
    <border>
      <left/>
      <right style="thin">
        <color theme="2" tint="-0.499984740745262"/>
      </right>
      <top/>
      <bottom style="thin">
        <color theme="2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24994659260841701"/>
      </bottom>
      <diagonal/>
    </border>
    <border>
      <left style="thick">
        <color theme="2" tint="-0.499984740745262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theme="2" tint="-0.499984740745262"/>
      </right>
      <top/>
      <bottom style="medium">
        <color auto="1"/>
      </bottom>
      <diagonal/>
    </border>
    <border>
      <left style="thick">
        <color theme="4" tint="0.59996337778862885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ck">
        <color theme="2" tint="-0.499984740745262"/>
      </left>
      <right/>
      <top style="thin">
        <color theme="4" tint="-0.24994659260841701"/>
      </top>
      <bottom style="medium">
        <color auto="1"/>
      </bottom>
      <diagonal/>
    </border>
    <border>
      <left/>
      <right/>
      <top style="thin">
        <color theme="4" tint="-0.24994659260841701"/>
      </top>
      <bottom style="medium">
        <color auto="1"/>
      </bottom>
      <diagonal/>
    </border>
    <border>
      <left/>
      <right style="thick">
        <color theme="2" tint="-0.499984740745262"/>
      </right>
      <top style="thin">
        <color theme="4" tint="-0.24994659260841701"/>
      </top>
      <bottom style="medium">
        <color auto="1"/>
      </bottom>
      <diagonal/>
    </border>
    <border>
      <left style="thick">
        <color theme="2" tint="-0.499984740745262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ck">
        <color theme="2" tint="-0.499984740745262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3" borderId="0" xfId="0" applyFill="1"/>
    <xf numFmtId="0" fontId="3" fillId="3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 wrapText="1"/>
    </xf>
    <xf numFmtId="0" fontId="0" fillId="3" borderId="0" xfId="0" applyFill="1" applyBorder="1"/>
    <xf numFmtId="0" fontId="6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0" fillId="3" borderId="0" xfId="0" applyNumberFormat="1" applyFill="1"/>
    <xf numFmtId="165" fontId="12" fillId="3" borderId="0" xfId="0" applyNumberFormat="1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horizontal="right" vertical="center"/>
    </xf>
    <xf numFmtId="0" fontId="9" fillId="7" borderId="14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 indent="1"/>
    </xf>
    <xf numFmtId="0" fontId="10" fillId="7" borderId="14" xfId="0" applyFont="1" applyFill="1" applyBorder="1" applyAlignment="1">
      <alignment horizontal="left" vertical="center" wrapText="1" indent="2"/>
    </xf>
    <xf numFmtId="0" fontId="9" fillId="7" borderId="14" xfId="0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/>
    <xf numFmtId="3" fontId="25" fillId="7" borderId="15" xfId="0" applyNumberFormat="1" applyFont="1" applyFill="1" applyBorder="1" applyAlignment="1">
      <alignment horizontal="right" wrapText="1"/>
    </xf>
    <xf numFmtId="3" fontId="26" fillId="7" borderId="15" xfId="0" applyNumberFormat="1" applyFont="1" applyFill="1" applyBorder="1" applyAlignment="1">
      <alignment horizontal="right" wrapText="1"/>
    </xf>
    <xf numFmtId="0" fontId="26" fillId="7" borderId="15" xfId="0" applyFont="1" applyFill="1" applyBorder="1" applyAlignment="1">
      <alignment horizontal="right" wrapText="1"/>
    </xf>
    <xf numFmtId="3" fontId="26" fillId="7" borderId="15" xfId="0" applyNumberFormat="1" applyFont="1" applyFill="1" applyBorder="1" applyAlignment="1">
      <alignment horizontal="right"/>
    </xf>
    <xf numFmtId="0" fontId="26" fillId="7" borderId="15" xfId="0" applyFont="1" applyFill="1" applyBorder="1" applyAlignment="1">
      <alignment horizontal="right"/>
    </xf>
    <xf numFmtId="0" fontId="25" fillId="7" borderId="15" xfId="0" applyFont="1" applyFill="1" applyBorder="1" applyAlignment="1">
      <alignment horizontal="right" wrapText="1"/>
    </xf>
    <xf numFmtId="0" fontId="10" fillId="7" borderId="16" xfId="0" applyFont="1" applyFill="1" applyBorder="1" applyAlignment="1">
      <alignment horizontal="left" vertical="center" wrapText="1" indent="2"/>
    </xf>
    <xf numFmtId="3" fontId="26" fillId="7" borderId="17" xfId="0" applyNumberFormat="1" applyFont="1" applyFill="1" applyBorder="1" applyAlignment="1">
      <alignment horizontal="right" wrapText="1"/>
    </xf>
    <xf numFmtId="0" fontId="9" fillId="7" borderId="18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 indent="1"/>
    </xf>
    <xf numFmtId="0" fontId="10" fillId="7" borderId="18" xfId="0" applyFont="1" applyFill="1" applyBorder="1" applyAlignment="1">
      <alignment horizontal="left" vertical="center" wrapText="1" indent="2"/>
    </xf>
    <xf numFmtId="0" fontId="9" fillId="7" borderId="18" xfId="0" applyFont="1" applyFill="1" applyBorder="1" applyAlignment="1">
      <alignment vertical="center" wrapText="1"/>
    </xf>
    <xf numFmtId="0" fontId="10" fillId="7" borderId="19" xfId="0" applyFont="1" applyFill="1" applyBorder="1" applyAlignment="1">
      <alignment horizontal="left" vertical="center" wrapText="1" indent="2"/>
    </xf>
    <xf numFmtId="0" fontId="20" fillId="10" borderId="24" xfId="0" applyFont="1" applyFill="1" applyBorder="1" applyAlignment="1">
      <alignment horizontal="center" vertical="center" wrapText="1"/>
    </xf>
    <xf numFmtId="165" fontId="20" fillId="10" borderId="25" xfId="0" applyNumberFormat="1" applyFont="1" applyFill="1" applyBorder="1" applyAlignment="1">
      <alignment vertical="center" wrapText="1"/>
    </xf>
    <xf numFmtId="165" fontId="20" fillId="10" borderId="23" xfId="0" applyNumberFormat="1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left" vertical="center" wrapText="1"/>
    </xf>
    <xf numFmtId="0" fontId="10" fillId="7" borderId="28" xfId="0" applyFont="1" applyFill="1" applyBorder="1" applyAlignment="1">
      <alignment horizontal="left" vertical="center" wrapText="1" indent="2"/>
    </xf>
    <xf numFmtId="0" fontId="10" fillId="7" borderId="29" xfId="0" applyFont="1" applyFill="1" applyBorder="1" applyAlignment="1">
      <alignment horizontal="left" vertical="center" wrapText="1" indent="2"/>
    </xf>
    <xf numFmtId="3" fontId="26" fillId="7" borderId="30" xfId="0" applyNumberFormat="1" applyFont="1" applyFill="1" applyBorder="1" applyAlignment="1">
      <alignment horizontal="right" wrapText="1"/>
    </xf>
    <xf numFmtId="165" fontId="1" fillId="8" borderId="31" xfId="0" applyNumberFormat="1" applyFont="1" applyFill="1" applyBorder="1" applyAlignment="1">
      <alignment horizontal="right" vertical="center"/>
    </xf>
    <xf numFmtId="165" fontId="12" fillId="8" borderId="32" xfId="0" applyNumberFormat="1" applyFont="1" applyFill="1" applyBorder="1" applyAlignment="1">
      <alignment vertical="center"/>
    </xf>
    <xf numFmtId="165" fontId="21" fillId="9" borderId="33" xfId="0" applyNumberFormat="1" applyFont="1" applyFill="1" applyBorder="1" applyAlignment="1">
      <alignment horizontal="right" vertical="center" wrapText="1"/>
    </xf>
    <xf numFmtId="165" fontId="22" fillId="9" borderId="33" xfId="0" applyNumberFormat="1" applyFont="1" applyFill="1" applyBorder="1" applyAlignment="1">
      <alignment horizontal="right" vertical="center" wrapText="1"/>
    </xf>
    <xf numFmtId="165" fontId="21" fillId="9" borderId="33" xfId="0" applyNumberFormat="1" applyFont="1" applyFill="1" applyBorder="1" applyAlignment="1">
      <alignment horizontal="right" vertical="center"/>
    </xf>
    <xf numFmtId="0" fontId="20" fillId="10" borderId="35" xfId="0" applyFont="1" applyFill="1" applyBorder="1" applyAlignment="1">
      <alignment horizontal="center" vertical="center" wrapText="1"/>
    </xf>
    <xf numFmtId="165" fontId="20" fillId="10" borderId="36" xfId="0" applyNumberFormat="1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left" vertical="center" wrapText="1"/>
    </xf>
    <xf numFmtId="3" fontId="25" fillId="7" borderId="38" xfId="0" applyNumberFormat="1" applyFont="1" applyFill="1" applyBorder="1" applyAlignment="1">
      <alignment horizontal="right" wrapText="1"/>
    </xf>
    <xf numFmtId="0" fontId="10" fillId="7" borderId="39" xfId="0" applyFont="1" applyFill="1" applyBorder="1" applyAlignment="1">
      <alignment horizontal="left" vertical="center" wrapText="1" indent="1"/>
    </xf>
    <xf numFmtId="3" fontId="26" fillId="7" borderId="38" xfId="0" applyNumberFormat="1" applyFont="1" applyFill="1" applyBorder="1" applyAlignment="1">
      <alignment horizontal="right" vertical="center" wrapText="1"/>
    </xf>
    <xf numFmtId="0" fontId="10" fillId="7" borderId="39" xfId="0" applyFont="1" applyFill="1" applyBorder="1" applyAlignment="1">
      <alignment horizontal="left" vertical="center" wrapText="1" indent="2"/>
    </xf>
    <xf numFmtId="3" fontId="26" fillId="7" borderId="38" xfId="0" applyNumberFormat="1" applyFont="1" applyFill="1" applyBorder="1" applyAlignment="1">
      <alignment horizontal="right" wrapText="1"/>
    </xf>
    <xf numFmtId="0" fontId="26" fillId="7" borderId="38" xfId="0" applyFont="1" applyFill="1" applyBorder="1" applyAlignment="1">
      <alignment horizontal="right" wrapText="1"/>
    </xf>
    <xf numFmtId="3" fontId="26" fillId="7" borderId="38" xfId="0" applyNumberFormat="1" applyFont="1" applyFill="1" applyBorder="1" applyAlignment="1">
      <alignment horizontal="right"/>
    </xf>
    <xf numFmtId="0" fontId="10" fillId="7" borderId="40" xfId="0" applyFont="1" applyFill="1" applyBorder="1" applyAlignment="1">
      <alignment horizontal="left" vertical="center" wrapText="1" indent="2"/>
    </xf>
    <xf numFmtId="3" fontId="26" fillId="7" borderId="41" xfId="0" applyNumberFormat="1" applyFont="1" applyFill="1" applyBorder="1" applyAlignment="1">
      <alignment horizontal="right" wrapText="1"/>
    </xf>
    <xf numFmtId="0" fontId="10" fillId="11" borderId="43" xfId="0" applyFont="1" applyFill="1" applyBorder="1" applyAlignment="1">
      <alignment horizontal="left" vertical="center" wrapText="1" indent="2"/>
    </xf>
    <xf numFmtId="3" fontId="26" fillId="11" borderId="44" xfId="0" applyNumberFormat="1" applyFont="1" applyFill="1" applyBorder="1" applyAlignment="1">
      <alignment horizontal="right" wrapText="1"/>
    </xf>
    <xf numFmtId="0" fontId="27" fillId="11" borderId="42" xfId="0" applyFont="1" applyFill="1" applyBorder="1" applyAlignment="1">
      <alignment horizontal="left" vertical="center" wrapText="1" indent="2"/>
    </xf>
    <xf numFmtId="0" fontId="17" fillId="3" borderId="0" xfId="0" applyFont="1" applyFill="1" applyAlignment="1">
      <alignment vertical="center"/>
    </xf>
    <xf numFmtId="3" fontId="19" fillId="7" borderId="47" xfId="0" applyNumberFormat="1" applyFont="1" applyFill="1" applyBorder="1" applyAlignment="1">
      <alignment horizontal="right"/>
    </xf>
    <xf numFmtId="3" fontId="19" fillId="7" borderId="47" xfId="0" applyNumberFormat="1" applyFont="1" applyFill="1" applyBorder="1" applyAlignment="1">
      <alignment horizontal="right" wrapText="1"/>
    </xf>
    <xf numFmtId="0" fontId="19" fillId="7" borderId="47" xfId="0" applyFont="1" applyFill="1" applyBorder="1" applyAlignment="1">
      <alignment horizontal="right" wrapText="1"/>
    </xf>
    <xf numFmtId="3" fontId="18" fillId="7" borderId="47" xfId="0" applyNumberFormat="1" applyFont="1" applyFill="1" applyBorder="1" applyAlignment="1">
      <alignment horizontal="right" wrapText="1"/>
    </xf>
    <xf numFmtId="0" fontId="19" fillId="7" borderId="47" xfId="0" applyFont="1" applyFill="1" applyBorder="1" applyAlignment="1">
      <alignment horizontal="right"/>
    </xf>
    <xf numFmtId="0" fontId="18" fillId="7" borderId="47" xfId="0" applyFont="1" applyFill="1" applyBorder="1" applyAlignment="1">
      <alignment horizontal="right" wrapText="1"/>
    </xf>
    <xf numFmtId="3" fontId="19" fillId="7" borderId="48" xfId="0" applyNumberFormat="1" applyFont="1" applyFill="1" applyBorder="1" applyAlignment="1">
      <alignment horizontal="right" wrapText="1"/>
    </xf>
    <xf numFmtId="0" fontId="15" fillId="7" borderId="52" xfId="0" applyFont="1" applyFill="1" applyBorder="1" applyAlignment="1">
      <alignment horizontal="left" vertical="center" wrapText="1" indent="1"/>
    </xf>
    <xf numFmtId="0" fontId="16" fillId="7" borderId="51" xfId="0" applyFont="1" applyFill="1" applyBorder="1" applyAlignment="1">
      <alignment horizontal="left" vertical="center" wrapText="1" indent="1"/>
    </xf>
    <xf numFmtId="0" fontId="16" fillId="7" borderId="52" xfId="0" applyFont="1" applyFill="1" applyBorder="1" applyAlignment="1">
      <alignment horizontal="left" vertical="center" wrapText="1" indent="1"/>
    </xf>
    <xf numFmtId="0" fontId="16" fillId="7" borderId="51" xfId="0" applyFont="1" applyFill="1" applyBorder="1" applyAlignment="1">
      <alignment horizontal="left" vertical="center" wrapText="1" indent="2"/>
    </xf>
    <xf numFmtId="0" fontId="16" fillId="7" borderId="52" xfId="0" applyFont="1" applyFill="1" applyBorder="1" applyAlignment="1">
      <alignment horizontal="left" vertical="center" wrapText="1" indent="2"/>
    </xf>
    <xf numFmtId="0" fontId="15" fillId="7" borderId="51" xfId="0" applyFont="1" applyFill="1" applyBorder="1" applyAlignment="1">
      <alignment horizontal="left" vertical="center" wrapText="1"/>
    </xf>
    <xf numFmtId="0" fontId="15" fillId="7" borderId="52" xfId="0" applyFont="1" applyFill="1" applyBorder="1" applyAlignment="1">
      <alignment horizontal="left" vertical="center" wrapText="1"/>
    </xf>
    <xf numFmtId="0" fontId="16" fillId="7" borderId="53" xfId="0" applyFont="1" applyFill="1" applyBorder="1" applyAlignment="1">
      <alignment horizontal="left" vertical="center" wrapText="1" indent="2"/>
    </xf>
    <xf numFmtId="0" fontId="16" fillId="7" borderId="54" xfId="0" applyFont="1" applyFill="1" applyBorder="1" applyAlignment="1">
      <alignment horizontal="left" vertical="center" wrapText="1" indent="2"/>
    </xf>
    <xf numFmtId="0" fontId="0" fillId="3" borderId="0" xfId="0" applyFont="1" applyFill="1"/>
    <xf numFmtId="165" fontId="28" fillId="3" borderId="0" xfId="0" applyNumberFormat="1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vertical="center"/>
    </xf>
    <xf numFmtId="0" fontId="30" fillId="10" borderId="24" xfId="0" applyFont="1" applyFill="1" applyBorder="1" applyAlignment="1">
      <alignment horizontal="center" vertical="center" wrapText="1"/>
    </xf>
    <xf numFmtId="165" fontId="30" fillId="10" borderId="25" xfId="0" applyNumberFormat="1" applyFont="1" applyFill="1" applyBorder="1" applyAlignment="1">
      <alignment vertical="center" wrapText="1"/>
    </xf>
    <xf numFmtId="165" fontId="30" fillId="10" borderId="23" xfId="0" applyNumberFormat="1" applyFont="1" applyFill="1" applyBorder="1" applyAlignment="1">
      <alignment horizontal="center" vertical="center" wrapText="1"/>
    </xf>
    <xf numFmtId="0" fontId="29" fillId="7" borderId="55" xfId="0" applyFont="1" applyFill="1" applyBorder="1" applyAlignment="1">
      <alignment horizontal="left" vertical="center" wrapText="1"/>
    </xf>
    <xf numFmtId="0" fontId="29" fillId="7" borderId="56" xfId="0" applyFont="1" applyFill="1" applyBorder="1" applyAlignment="1">
      <alignment horizontal="left" vertical="center" wrapText="1"/>
    </xf>
    <xf numFmtId="3" fontId="31" fillId="7" borderId="57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vertical="center"/>
    </xf>
    <xf numFmtId="0" fontId="32" fillId="7" borderId="51" xfId="0" applyFont="1" applyFill="1" applyBorder="1" applyAlignment="1">
      <alignment horizontal="left" vertical="center" wrapText="1" indent="1"/>
    </xf>
    <xf numFmtId="0" fontId="32" fillId="7" borderId="52" xfId="0" applyFont="1" applyFill="1" applyBorder="1" applyAlignment="1">
      <alignment horizontal="left" vertical="center" wrapText="1" indent="1"/>
    </xf>
    <xf numFmtId="3" fontId="33" fillId="7" borderId="47" xfId="0" applyNumberFormat="1" applyFont="1" applyFill="1" applyBorder="1" applyAlignment="1">
      <alignment horizontal="right"/>
    </xf>
    <xf numFmtId="0" fontId="32" fillId="7" borderId="51" xfId="0" applyFont="1" applyFill="1" applyBorder="1" applyAlignment="1">
      <alignment horizontal="left" vertical="center" wrapText="1" indent="2"/>
    </xf>
    <xf numFmtId="0" fontId="32" fillId="7" borderId="52" xfId="0" applyFont="1" applyFill="1" applyBorder="1" applyAlignment="1">
      <alignment horizontal="left" vertical="center" wrapText="1" indent="2"/>
    </xf>
    <xf numFmtId="3" fontId="33" fillId="7" borderId="47" xfId="0" applyNumberFormat="1" applyFont="1" applyFill="1" applyBorder="1" applyAlignment="1">
      <alignment horizontal="right" wrapText="1"/>
    </xf>
    <xf numFmtId="0" fontId="34" fillId="11" borderId="42" xfId="0" applyFont="1" applyFill="1" applyBorder="1" applyAlignment="1">
      <alignment horizontal="left" vertical="center" wrapText="1" indent="2"/>
    </xf>
    <xf numFmtId="0" fontId="32" fillId="11" borderId="43" xfId="0" applyFont="1" applyFill="1" applyBorder="1" applyAlignment="1">
      <alignment horizontal="left" vertical="center" wrapText="1" indent="2"/>
    </xf>
    <xf numFmtId="3" fontId="33" fillId="11" borderId="44" xfId="0" applyNumberFormat="1" applyFont="1" applyFill="1" applyBorder="1" applyAlignment="1">
      <alignment horizontal="right" wrapText="1"/>
    </xf>
    <xf numFmtId="0" fontId="29" fillId="7" borderId="49" xfId="0" applyFont="1" applyFill="1" applyBorder="1" applyAlignment="1">
      <alignment horizontal="left" vertical="center" wrapText="1"/>
    </xf>
    <xf numFmtId="0" fontId="29" fillId="7" borderId="50" xfId="0" applyFont="1" applyFill="1" applyBorder="1" applyAlignment="1">
      <alignment horizontal="left" vertical="center" wrapText="1"/>
    </xf>
    <xf numFmtId="3" fontId="31" fillId="7" borderId="46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horizontal="left" vertical="center"/>
    </xf>
    <xf numFmtId="0" fontId="33" fillId="7" borderId="47" xfId="0" applyFont="1" applyFill="1" applyBorder="1" applyAlignment="1">
      <alignment horizontal="right" wrapText="1"/>
    </xf>
    <xf numFmtId="0" fontId="29" fillId="7" borderId="51" xfId="0" applyFont="1" applyFill="1" applyBorder="1" applyAlignment="1">
      <alignment horizontal="left" vertical="center" wrapText="1"/>
    </xf>
    <xf numFmtId="0" fontId="29" fillId="7" borderId="52" xfId="0" applyFont="1" applyFill="1" applyBorder="1" applyAlignment="1">
      <alignment horizontal="left" vertical="center" wrapText="1"/>
    </xf>
    <xf numFmtId="3" fontId="31" fillId="7" borderId="47" xfId="0" applyNumberFormat="1" applyFont="1" applyFill="1" applyBorder="1" applyAlignment="1">
      <alignment horizontal="right" wrapText="1"/>
    </xf>
    <xf numFmtId="0" fontId="33" fillId="7" borderId="47" xfId="0" applyFont="1" applyFill="1" applyBorder="1" applyAlignment="1">
      <alignment horizontal="right"/>
    </xf>
    <xf numFmtId="0" fontId="31" fillId="7" borderId="47" xfId="0" applyFont="1" applyFill="1" applyBorder="1" applyAlignment="1">
      <alignment horizontal="right" wrapText="1"/>
    </xf>
    <xf numFmtId="0" fontId="32" fillId="7" borderId="53" xfId="0" applyFont="1" applyFill="1" applyBorder="1" applyAlignment="1">
      <alignment horizontal="left" vertical="center" wrapText="1" indent="2"/>
    </xf>
    <xf numFmtId="0" fontId="32" fillId="7" borderId="54" xfId="0" applyFont="1" applyFill="1" applyBorder="1" applyAlignment="1">
      <alignment horizontal="left" vertical="center" wrapText="1" indent="2"/>
    </xf>
    <xf numFmtId="3" fontId="35" fillId="7" borderId="48" xfId="0" applyNumberFormat="1" applyFont="1" applyFill="1" applyBorder="1" applyAlignment="1">
      <alignment horizontal="right"/>
    </xf>
    <xf numFmtId="164" fontId="23" fillId="7" borderId="6" xfId="0" applyNumberFormat="1" applyFont="1" applyFill="1" applyBorder="1" applyAlignment="1">
      <alignment vertical="center" wrapText="1"/>
    </xf>
    <xf numFmtId="165" fontId="23" fillId="7" borderId="7" xfId="0" applyNumberFormat="1" applyFont="1" applyFill="1" applyBorder="1" applyAlignment="1">
      <alignment horizontal="right" vertical="center" wrapText="1"/>
    </xf>
    <xf numFmtId="165" fontId="24" fillId="7" borderId="7" xfId="0" applyNumberFormat="1" applyFont="1" applyFill="1" applyBorder="1" applyAlignment="1">
      <alignment horizontal="right" wrapText="1"/>
    </xf>
    <xf numFmtId="165" fontId="23" fillId="7" borderId="7" xfId="0" applyNumberFormat="1" applyFont="1" applyFill="1" applyBorder="1" applyAlignment="1">
      <alignment horizontal="right" vertical="top"/>
    </xf>
    <xf numFmtId="165" fontId="24" fillId="7" borderId="8" xfId="0" applyNumberFormat="1" applyFont="1" applyFill="1" applyBorder="1"/>
    <xf numFmtId="0" fontId="24" fillId="3" borderId="0" xfId="0" applyFont="1" applyFill="1"/>
    <xf numFmtId="164" fontId="23" fillId="8" borderId="6" xfId="0" applyNumberFormat="1" applyFont="1" applyFill="1" applyBorder="1" applyAlignment="1">
      <alignment vertical="center" wrapText="1"/>
    </xf>
    <xf numFmtId="165" fontId="23" fillId="8" borderId="7" xfId="0" applyNumberFormat="1" applyFont="1" applyFill="1" applyBorder="1" applyAlignment="1">
      <alignment horizontal="right" vertical="center" wrapText="1"/>
    </xf>
    <xf numFmtId="165" fontId="24" fillId="8" borderId="7" xfId="0" applyNumberFormat="1" applyFont="1" applyFill="1" applyBorder="1" applyAlignment="1">
      <alignment horizontal="right" wrapText="1"/>
    </xf>
    <xf numFmtId="165" fontId="23" fillId="8" borderId="7" xfId="0" applyNumberFormat="1" applyFont="1" applyFill="1" applyBorder="1" applyAlignment="1">
      <alignment horizontal="right" vertical="top"/>
    </xf>
    <xf numFmtId="165" fontId="24" fillId="8" borderId="8" xfId="0" applyNumberFormat="1" applyFont="1" applyFill="1" applyBorder="1"/>
    <xf numFmtId="165" fontId="23" fillId="8" borderId="7" xfId="0" applyNumberFormat="1" applyFont="1" applyFill="1" applyBorder="1" applyAlignment="1">
      <alignment horizontal="right" vertical="center"/>
    </xf>
    <xf numFmtId="165" fontId="24" fillId="8" borderId="8" xfId="0" applyNumberFormat="1" applyFont="1" applyFill="1" applyBorder="1" applyAlignment="1">
      <alignment vertical="center"/>
    </xf>
    <xf numFmtId="165" fontId="24" fillId="7" borderId="7" xfId="0" applyNumberFormat="1" applyFont="1" applyFill="1" applyBorder="1" applyAlignment="1">
      <alignment horizontal="right" vertical="center" wrapText="1"/>
    </xf>
    <xf numFmtId="165" fontId="23" fillId="7" borderId="7" xfId="0" applyNumberFormat="1" applyFont="1" applyFill="1" applyBorder="1" applyAlignment="1">
      <alignment horizontal="right" vertical="center"/>
    </xf>
    <xf numFmtId="165" fontId="24" fillId="7" borderId="8" xfId="0" applyNumberFormat="1" applyFont="1" applyFill="1" applyBorder="1" applyAlignment="1">
      <alignment vertical="center"/>
    </xf>
    <xf numFmtId="165" fontId="23" fillId="8" borderId="31" xfId="0" applyNumberFormat="1" applyFont="1" applyFill="1" applyBorder="1" applyAlignment="1">
      <alignment horizontal="right" vertical="center"/>
    </xf>
    <xf numFmtId="165" fontId="24" fillId="8" borderId="32" xfId="0" applyNumberFormat="1" applyFont="1" applyFill="1" applyBorder="1" applyAlignment="1">
      <alignment vertical="center"/>
    </xf>
    <xf numFmtId="165" fontId="23" fillId="7" borderId="31" xfId="0" applyNumberFormat="1" applyFont="1" applyFill="1" applyBorder="1" applyAlignment="1">
      <alignment horizontal="right" vertical="center"/>
    </xf>
    <xf numFmtId="165" fontId="24" fillId="7" borderId="32" xfId="0" applyNumberFormat="1" applyFont="1" applyFill="1" applyBorder="1" applyAlignment="1">
      <alignment vertical="center"/>
    </xf>
    <xf numFmtId="165" fontId="23" fillId="8" borderId="12" xfId="0" applyNumberFormat="1" applyFont="1" applyFill="1" applyBorder="1" applyAlignment="1">
      <alignment horizontal="right" vertical="center"/>
    </xf>
    <xf numFmtId="165" fontId="24" fillId="8" borderId="13" xfId="0" applyNumberFormat="1" applyFont="1" applyFill="1" applyBorder="1" applyAlignment="1">
      <alignment vertical="center"/>
    </xf>
    <xf numFmtId="0" fontId="24" fillId="3" borderId="0" xfId="0" applyFont="1" applyFill="1" applyAlignment="1">
      <alignment horizontal="left" vertical="center"/>
    </xf>
    <xf numFmtId="165" fontId="24" fillId="7" borderId="34" xfId="0" applyNumberFormat="1" applyFont="1" applyFill="1" applyBorder="1" applyAlignment="1">
      <alignment horizontal="right" vertical="center" wrapText="1"/>
    </xf>
    <xf numFmtId="0" fontId="24" fillId="3" borderId="0" xfId="0" applyFont="1" applyFill="1" applyBorder="1"/>
    <xf numFmtId="165" fontId="21" fillId="9" borderId="7" xfId="0" applyNumberFormat="1" applyFont="1" applyFill="1" applyBorder="1" applyAlignment="1">
      <alignment horizontal="right" vertical="center" wrapText="1"/>
    </xf>
    <xf numFmtId="165" fontId="22" fillId="9" borderId="7" xfId="0" applyNumberFormat="1" applyFont="1" applyFill="1" applyBorder="1" applyAlignment="1">
      <alignment horizontal="right" vertical="center" wrapText="1"/>
    </xf>
    <xf numFmtId="165" fontId="21" fillId="9" borderId="7" xfId="0" applyNumberFormat="1" applyFont="1" applyFill="1" applyBorder="1" applyAlignment="1">
      <alignment horizontal="right" vertical="center"/>
    </xf>
    <xf numFmtId="165" fontId="22" fillId="9" borderId="8" xfId="0" applyNumberFormat="1" applyFont="1" applyFill="1" applyBorder="1" applyAlignment="1">
      <alignment vertical="center"/>
    </xf>
    <xf numFmtId="0" fontId="39" fillId="3" borderId="0" xfId="0" applyFont="1" applyFill="1"/>
    <xf numFmtId="3" fontId="18" fillId="7" borderId="58" xfId="0" applyNumberFormat="1" applyFont="1" applyFill="1" applyBorder="1" applyAlignment="1">
      <alignment horizontal="right" wrapText="1"/>
    </xf>
    <xf numFmtId="3" fontId="19" fillId="7" borderId="59" xfId="0" applyNumberFormat="1" applyFont="1" applyFill="1" applyBorder="1" applyAlignment="1">
      <alignment horizontal="right" wrapText="1"/>
    </xf>
    <xf numFmtId="3" fontId="19" fillId="7" borderId="59" xfId="0" applyNumberFormat="1" applyFont="1" applyFill="1" applyBorder="1" applyAlignment="1">
      <alignment horizontal="right"/>
    </xf>
    <xf numFmtId="3" fontId="18" fillId="7" borderId="59" xfId="0" applyNumberFormat="1" applyFont="1" applyFill="1" applyBorder="1" applyAlignment="1">
      <alignment horizontal="right" wrapText="1"/>
    </xf>
    <xf numFmtId="3" fontId="18" fillId="7" borderId="59" xfId="0" applyNumberFormat="1" applyFont="1" applyFill="1" applyBorder="1" applyAlignment="1">
      <alignment horizontal="right"/>
    </xf>
    <xf numFmtId="0" fontId="19" fillId="7" borderId="59" xfId="0" applyFont="1" applyFill="1" applyBorder="1" applyAlignment="1">
      <alignment horizontal="right" wrapText="1"/>
    </xf>
    <xf numFmtId="0" fontId="19" fillId="7" borderId="59" xfId="0" applyFont="1" applyFill="1" applyBorder="1" applyAlignment="1">
      <alignment horizontal="right"/>
    </xf>
    <xf numFmtId="3" fontId="19" fillId="7" borderId="60" xfId="0" applyNumberFormat="1" applyFont="1" applyFill="1" applyBorder="1" applyAlignment="1">
      <alignment horizontal="right" wrapText="1"/>
    </xf>
    <xf numFmtId="0" fontId="15" fillId="7" borderId="61" xfId="0" applyFont="1" applyFill="1" applyBorder="1" applyAlignment="1">
      <alignment horizontal="left" vertical="center" wrapText="1"/>
    </xf>
    <xf numFmtId="0" fontId="15" fillId="7" borderId="62" xfId="0" applyFont="1" applyFill="1" applyBorder="1" applyAlignment="1">
      <alignment horizontal="left" vertical="center" wrapText="1"/>
    </xf>
    <xf numFmtId="0" fontId="16" fillId="7" borderId="63" xfId="0" applyFont="1" applyFill="1" applyBorder="1" applyAlignment="1">
      <alignment horizontal="left" vertical="center" wrapText="1" indent="1"/>
    </xf>
    <xf numFmtId="0" fontId="16" fillId="7" borderId="63" xfId="0" applyFont="1" applyFill="1" applyBorder="1" applyAlignment="1">
      <alignment horizontal="left" vertical="center" wrapText="1" indent="2"/>
    </xf>
    <xf numFmtId="0" fontId="15" fillId="7" borderId="63" xfId="0" applyFont="1" applyFill="1" applyBorder="1" applyAlignment="1">
      <alignment horizontal="left" vertical="center" wrapText="1"/>
    </xf>
    <xf numFmtId="0" fontId="16" fillId="7" borderId="64" xfId="0" applyFont="1" applyFill="1" applyBorder="1" applyAlignment="1">
      <alignment horizontal="left" vertical="center" wrapText="1" indent="2"/>
    </xf>
    <xf numFmtId="0" fontId="16" fillId="7" borderId="65" xfId="0" applyFont="1" applyFill="1" applyBorder="1" applyAlignment="1">
      <alignment horizontal="left" vertical="center" wrapText="1" indent="2"/>
    </xf>
    <xf numFmtId="164" fontId="21" fillId="9" borderId="6" xfId="0" applyNumberFormat="1" applyFont="1" applyFill="1" applyBorder="1" applyAlignment="1">
      <alignment vertical="center" wrapText="1"/>
    </xf>
    <xf numFmtId="165" fontId="22" fillId="9" borderId="7" xfId="0" applyNumberFormat="1" applyFont="1" applyFill="1" applyBorder="1" applyAlignment="1">
      <alignment horizontal="right" vertical="center"/>
    </xf>
    <xf numFmtId="165" fontId="24" fillId="8" borderId="7" xfId="0" applyNumberFormat="1" applyFont="1" applyFill="1" applyBorder="1" applyAlignment="1">
      <alignment horizontal="right"/>
    </xf>
    <xf numFmtId="164" fontId="23" fillId="7" borderId="9" xfId="0" applyNumberFormat="1" applyFont="1" applyFill="1" applyBorder="1" applyAlignment="1">
      <alignment vertical="center" wrapText="1"/>
    </xf>
    <xf numFmtId="165" fontId="23" fillId="7" borderId="10" xfId="0" applyNumberFormat="1" applyFont="1" applyFill="1" applyBorder="1" applyAlignment="1">
      <alignment horizontal="right" vertical="center" wrapText="1"/>
    </xf>
    <xf numFmtId="165" fontId="24" fillId="7" borderId="10" xfId="0" applyNumberFormat="1" applyFont="1" applyFill="1" applyBorder="1" applyAlignment="1">
      <alignment horizontal="right" wrapText="1"/>
    </xf>
    <xf numFmtId="165" fontId="23" fillId="7" borderId="10" xfId="0" applyNumberFormat="1" applyFont="1" applyFill="1" applyBorder="1" applyAlignment="1">
      <alignment horizontal="right" vertical="top"/>
    </xf>
    <xf numFmtId="165" fontId="24" fillId="7" borderId="11" xfId="0" applyNumberFormat="1" applyFont="1" applyFill="1" applyBorder="1"/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6" fillId="7" borderId="66" xfId="0" applyFont="1" applyFill="1" applyBorder="1" applyAlignment="1">
      <alignment horizontal="left" vertical="center" wrapText="1" indent="1"/>
    </xf>
    <xf numFmtId="3" fontId="19" fillId="7" borderId="67" xfId="0" applyNumberFormat="1" applyFont="1" applyFill="1" applyBorder="1" applyAlignment="1">
      <alignment horizontal="right" wrapText="1"/>
    </xf>
    <xf numFmtId="0" fontId="16" fillId="7" borderId="66" xfId="0" applyFont="1" applyFill="1" applyBorder="1" applyAlignment="1">
      <alignment horizontal="left" vertical="center" wrapText="1" indent="2"/>
    </xf>
    <xf numFmtId="3" fontId="19" fillId="7" borderId="67" xfId="0" applyNumberFormat="1" applyFont="1" applyFill="1" applyBorder="1" applyAlignment="1">
      <alignment horizontal="right"/>
    </xf>
    <xf numFmtId="0" fontId="15" fillId="7" borderId="66" xfId="0" applyFont="1" applyFill="1" applyBorder="1" applyAlignment="1">
      <alignment horizontal="left" vertical="center" wrapText="1"/>
    </xf>
    <xf numFmtId="3" fontId="18" fillId="7" borderId="67" xfId="0" applyNumberFormat="1" applyFont="1" applyFill="1" applyBorder="1" applyAlignment="1">
      <alignment horizontal="right" wrapText="1"/>
    </xf>
    <xf numFmtId="0" fontId="18" fillId="7" borderId="67" xfId="0" applyFont="1" applyFill="1" applyBorder="1" applyAlignment="1">
      <alignment horizontal="right" wrapText="1"/>
    </xf>
    <xf numFmtId="0" fontId="19" fillId="7" borderId="67" xfId="0" applyFont="1" applyFill="1" applyBorder="1" applyAlignment="1">
      <alignment horizontal="right" wrapText="1"/>
    </xf>
    <xf numFmtId="0" fontId="19" fillId="7" borderId="67" xfId="0" applyFont="1" applyFill="1" applyBorder="1" applyAlignment="1">
      <alignment horizontal="right"/>
    </xf>
    <xf numFmtId="0" fontId="16" fillId="7" borderId="68" xfId="0" applyFont="1" applyFill="1" applyBorder="1" applyAlignment="1">
      <alignment horizontal="left" vertical="center" wrapText="1" indent="1"/>
    </xf>
    <xf numFmtId="0" fontId="16" fillId="7" borderId="68" xfId="0" applyFont="1" applyFill="1" applyBorder="1" applyAlignment="1">
      <alignment horizontal="left" vertical="center" wrapText="1" indent="2"/>
    </xf>
    <xf numFmtId="0" fontId="15" fillId="7" borderId="68" xfId="0" applyFont="1" applyFill="1" applyBorder="1" applyAlignment="1">
      <alignment horizontal="left" vertical="center" wrapText="1"/>
    </xf>
    <xf numFmtId="0" fontId="15" fillId="7" borderId="63" xfId="0" applyFont="1" applyFill="1" applyBorder="1" applyAlignment="1">
      <alignment horizontal="left" vertical="center" wrapText="1" indent="3"/>
    </xf>
    <xf numFmtId="0" fontId="15" fillId="7" borderId="69" xfId="0" applyFont="1" applyFill="1" applyBorder="1" applyAlignment="1">
      <alignment horizontal="left" vertical="center" wrapText="1"/>
    </xf>
    <xf numFmtId="3" fontId="18" fillId="7" borderId="70" xfId="0" applyNumberFormat="1" applyFont="1" applyFill="1" applyBorder="1" applyAlignment="1">
      <alignment horizontal="right" wrapText="1"/>
    </xf>
    <xf numFmtId="0" fontId="16" fillId="7" borderId="71" xfId="0" applyFont="1" applyFill="1" applyBorder="1" applyAlignment="1">
      <alignment horizontal="left" vertical="center" wrapText="1" indent="2"/>
    </xf>
    <xf numFmtId="3" fontId="19" fillId="7" borderId="72" xfId="0" applyNumberFormat="1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left" vertical="center"/>
    </xf>
    <xf numFmtId="3" fontId="18" fillId="7" borderId="74" xfId="0" applyNumberFormat="1" applyFont="1" applyFill="1" applyBorder="1" applyAlignment="1">
      <alignment horizontal="right" wrapText="1"/>
    </xf>
    <xf numFmtId="3" fontId="19" fillId="7" borderId="75" xfId="0" applyNumberFormat="1" applyFont="1" applyFill="1" applyBorder="1" applyAlignment="1">
      <alignment horizontal="right" wrapText="1"/>
    </xf>
    <xf numFmtId="3" fontId="19" fillId="7" borderId="75" xfId="0" applyNumberFormat="1" applyFont="1" applyFill="1" applyBorder="1" applyAlignment="1">
      <alignment horizontal="right"/>
    </xf>
    <xf numFmtId="0" fontId="19" fillId="7" borderId="75" xfId="0" applyFont="1" applyFill="1" applyBorder="1" applyAlignment="1">
      <alignment horizontal="right" wrapText="1"/>
    </xf>
    <xf numFmtId="3" fontId="18" fillId="7" borderId="75" xfId="0" applyNumberFormat="1" applyFont="1" applyFill="1" applyBorder="1" applyAlignment="1">
      <alignment horizontal="right" wrapText="1"/>
    </xf>
    <xf numFmtId="0" fontId="19" fillId="7" borderId="75" xfId="0" applyFont="1" applyFill="1" applyBorder="1" applyAlignment="1">
      <alignment horizontal="right"/>
    </xf>
    <xf numFmtId="3" fontId="19" fillId="7" borderId="76" xfId="0" applyNumberFormat="1" applyFont="1" applyFill="1" applyBorder="1" applyAlignment="1">
      <alignment horizontal="right" wrapText="1"/>
    </xf>
    <xf numFmtId="3" fontId="19" fillId="7" borderId="76" xfId="0" applyNumberFormat="1" applyFont="1" applyFill="1" applyBorder="1" applyAlignment="1">
      <alignment horizontal="right"/>
    </xf>
    <xf numFmtId="0" fontId="18" fillId="7" borderId="75" xfId="0" applyFont="1" applyFill="1" applyBorder="1" applyAlignment="1">
      <alignment horizontal="right" wrapText="1"/>
    </xf>
    <xf numFmtId="0" fontId="15" fillId="7" borderId="77" xfId="0" applyFont="1" applyFill="1" applyBorder="1" applyAlignment="1">
      <alignment horizontal="left" vertical="center" wrapText="1"/>
    </xf>
    <xf numFmtId="0" fontId="15" fillId="7" borderId="68" xfId="0" applyFont="1" applyFill="1" applyBorder="1" applyAlignment="1">
      <alignment vertical="center" wrapText="1"/>
    </xf>
    <xf numFmtId="0" fontId="15" fillId="7" borderId="66" xfId="0" applyFont="1" applyFill="1" applyBorder="1" applyAlignment="1">
      <alignment vertical="center" wrapText="1"/>
    </xf>
    <xf numFmtId="0" fontId="15" fillId="7" borderId="78" xfId="0" applyFont="1" applyFill="1" applyBorder="1" applyAlignment="1">
      <alignment horizontal="left" vertical="center" wrapText="1"/>
    </xf>
    <xf numFmtId="0" fontId="15" fillId="7" borderId="79" xfId="0" applyFont="1" applyFill="1" applyBorder="1" applyAlignment="1">
      <alignment horizontal="left" vertical="center" wrapText="1"/>
    </xf>
    <xf numFmtId="0" fontId="15" fillId="7" borderId="80" xfId="0" applyFont="1" applyFill="1" applyBorder="1" applyAlignment="1">
      <alignment vertical="center" wrapText="1"/>
    </xf>
    <xf numFmtId="0" fontId="15" fillId="7" borderId="81" xfId="0" applyFont="1" applyFill="1" applyBorder="1" applyAlignment="1">
      <alignment vertical="center" wrapText="1"/>
    </xf>
    <xf numFmtId="0" fontId="15" fillId="7" borderId="80" xfId="0" applyFont="1" applyFill="1" applyBorder="1" applyAlignment="1">
      <alignment horizontal="left" vertical="center" wrapText="1"/>
    </xf>
    <xf numFmtId="0" fontId="15" fillId="7" borderId="81" xfId="0" applyFont="1" applyFill="1" applyBorder="1" applyAlignment="1">
      <alignment horizontal="left" vertical="center" wrapText="1"/>
    </xf>
    <xf numFmtId="0" fontId="16" fillId="7" borderId="80" xfId="0" applyFont="1" applyFill="1" applyBorder="1" applyAlignment="1">
      <alignment horizontal="left" vertical="center" wrapText="1" indent="1"/>
    </xf>
    <xf numFmtId="0" fontId="16" fillId="7" borderId="81" xfId="0" applyFont="1" applyFill="1" applyBorder="1" applyAlignment="1">
      <alignment horizontal="left" vertical="center" wrapText="1" indent="1"/>
    </xf>
    <xf numFmtId="0" fontId="16" fillId="7" borderId="80" xfId="0" applyFont="1" applyFill="1" applyBorder="1" applyAlignment="1">
      <alignment horizontal="left" vertical="center" wrapText="1" indent="2"/>
    </xf>
    <xf numFmtId="0" fontId="16" fillId="7" borderId="81" xfId="0" applyFont="1" applyFill="1" applyBorder="1" applyAlignment="1">
      <alignment horizontal="left" vertical="center" wrapText="1" indent="2"/>
    </xf>
    <xf numFmtId="0" fontId="16" fillId="7" borderId="82" xfId="0" applyFont="1" applyFill="1" applyBorder="1" applyAlignment="1">
      <alignment horizontal="left" vertical="center" wrapText="1" indent="2"/>
    </xf>
    <xf numFmtId="0" fontId="16" fillId="7" borderId="83" xfId="0" applyFont="1" applyFill="1" applyBorder="1" applyAlignment="1">
      <alignment horizontal="left" vertical="center" wrapText="1" indent="2"/>
    </xf>
    <xf numFmtId="0" fontId="32" fillId="7" borderId="51" xfId="0" applyFont="1" applyFill="1" applyBorder="1" applyAlignment="1">
      <alignment horizontal="left" vertical="center" wrapText="1" indent="2"/>
    </xf>
    <xf numFmtId="0" fontId="17" fillId="7" borderId="52" xfId="0" applyFont="1" applyFill="1" applyBorder="1" applyAlignment="1">
      <alignment horizontal="left" vertical="top"/>
    </xf>
    <xf numFmtId="166" fontId="16" fillId="7" borderId="84" xfId="0" applyNumberFormat="1" applyFont="1" applyFill="1" applyBorder="1" applyAlignment="1">
      <alignment horizontal="right" vertical="center"/>
    </xf>
    <xf numFmtId="167" fontId="16" fillId="7" borderId="84" xfId="0" applyNumberFormat="1" applyFont="1" applyFill="1" applyBorder="1" applyAlignment="1">
      <alignment horizontal="right" vertical="center"/>
    </xf>
    <xf numFmtId="0" fontId="16" fillId="7" borderId="84" xfId="0" applyFont="1" applyFill="1" applyBorder="1" applyAlignment="1">
      <alignment horizontal="right" vertical="center" wrapText="1"/>
    </xf>
    <xf numFmtId="1" fontId="16" fillId="7" borderId="84" xfId="0" applyNumberFormat="1" applyFont="1" applyFill="1" applyBorder="1" applyAlignment="1">
      <alignment horizontal="right" vertical="center"/>
    </xf>
    <xf numFmtId="168" fontId="16" fillId="7" borderId="84" xfId="0" applyNumberFormat="1" applyFont="1" applyFill="1" applyBorder="1" applyAlignment="1">
      <alignment horizontal="right" vertical="center"/>
    </xf>
    <xf numFmtId="0" fontId="15" fillId="7" borderId="63" xfId="0" applyFont="1" applyFill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6" fillId="7" borderId="51" xfId="0" applyFont="1" applyFill="1" applyBorder="1" applyAlignment="1">
      <alignment horizontal="left" vertical="center" wrapText="1"/>
    </xf>
    <xf numFmtId="0" fontId="16" fillId="7" borderId="52" xfId="0" applyFont="1" applyFill="1" applyBorder="1" applyAlignment="1">
      <alignment horizontal="left" vertical="center" wrapText="1"/>
    </xf>
    <xf numFmtId="3" fontId="19" fillId="7" borderId="47" xfId="0" applyNumberFormat="1" applyFont="1" applyFill="1" applyBorder="1" applyAlignment="1">
      <alignment horizontal="right" vertical="center" wrapText="1"/>
    </xf>
    <xf numFmtId="3" fontId="19" fillId="7" borderId="47" xfId="0" applyNumberFormat="1" applyFont="1" applyFill="1" applyBorder="1" applyAlignment="1">
      <alignment horizontal="right" vertical="center"/>
    </xf>
    <xf numFmtId="0" fontId="19" fillId="7" borderId="47" xfId="0" applyFont="1" applyFill="1" applyBorder="1" applyAlignment="1">
      <alignment horizontal="right" vertical="center" wrapText="1"/>
    </xf>
    <xf numFmtId="0" fontId="15" fillId="7" borderId="51" xfId="0" applyFont="1" applyFill="1" applyBorder="1" applyAlignment="1">
      <alignment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2" fontId="0" fillId="2" borderId="92" xfId="0" applyNumberFormat="1" applyFill="1" applyBorder="1"/>
    <xf numFmtId="0" fontId="7" fillId="2" borderId="91" xfId="0" applyFont="1" applyFill="1" applyBorder="1" applyAlignment="1">
      <alignment vertical="center"/>
    </xf>
    <xf numFmtId="164" fontId="21" fillId="9" borderId="95" xfId="0" applyNumberFormat="1" applyFont="1" applyFill="1" applyBorder="1" applyAlignment="1">
      <alignment vertical="center" wrapText="1"/>
    </xf>
    <xf numFmtId="165" fontId="22" fillId="9" borderId="96" xfId="0" applyNumberFormat="1" applyFont="1" applyFill="1" applyBorder="1" applyAlignment="1">
      <alignment vertical="center"/>
    </xf>
    <xf numFmtId="164" fontId="23" fillId="8" borderId="97" xfId="0" applyNumberFormat="1" applyFont="1" applyFill="1" applyBorder="1" applyAlignment="1">
      <alignment vertical="center" wrapText="1"/>
    </xf>
    <xf numFmtId="165" fontId="24" fillId="8" borderId="98" xfId="0" applyNumberFormat="1" applyFont="1" applyFill="1" applyBorder="1" applyAlignment="1">
      <alignment horizontal="right" vertical="center" wrapText="1"/>
    </xf>
    <xf numFmtId="165" fontId="23" fillId="8" borderId="98" xfId="0" applyNumberFormat="1" applyFont="1" applyFill="1" applyBorder="1" applyAlignment="1">
      <alignment horizontal="right" vertical="center"/>
    </xf>
    <xf numFmtId="165" fontId="24" fillId="8" borderId="99" xfId="0" applyNumberFormat="1" applyFont="1" applyFill="1" applyBorder="1" applyAlignment="1">
      <alignment vertical="center"/>
    </xf>
    <xf numFmtId="2" fontId="40" fillId="2" borderId="92" xfId="0" applyNumberFormat="1" applyFont="1" applyFill="1" applyBorder="1" applyAlignment="1">
      <alignment horizontal="center" vertical="center" wrapText="1"/>
    </xf>
    <xf numFmtId="2" fontId="40" fillId="2" borderId="92" xfId="0" applyNumberFormat="1" applyFont="1" applyFill="1" applyBorder="1" applyAlignment="1">
      <alignment horizontal="left" vertical="center" wrapText="1"/>
    </xf>
    <xf numFmtId="0" fontId="41" fillId="2" borderId="93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94" xfId="0" applyFont="1" applyFill="1" applyBorder="1" applyAlignment="1">
      <alignment horizontal="center" vertical="center" wrapText="1"/>
    </xf>
    <xf numFmtId="2" fontId="0" fillId="2" borderId="92" xfId="0" applyNumberFormat="1" applyFill="1" applyBorder="1" applyAlignment="1">
      <alignment horizontal="center"/>
    </xf>
    <xf numFmtId="0" fontId="6" fillId="2" borderId="91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vertical="center" wrapText="1"/>
    </xf>
    <xf numFmtId="0" fontId="6" fillId="2" borderId="92" xfId="0" applyNumberFormat="1" applyFont="1" applyFill="1" applyBorder="1" applyAlignment="1">
      <alignment vertical="center" wrapText="1"/>
    </xf>
    <xf numFmtId="0" fontId="43" fillId="2" borderId="91" xfId="0" applyNumberFormat="1" applyFont="1" applyFill="1" applyBorder="1" applyAlignment="1">
      <alignment vertical="center" wrapText="1"/>
    </xf>
    <xf numFmtId="0" fontId="44" fillId="3" borderId="0" xfId="0" applyFont="1" applyFill="1" applyAlignment="1">
      <alignment vertical="top"/>
    </xf>
    <xf numFmtId="164" fontId="23" fillId="8" borderId="100" xfId="0" applyNumberFormat="1" applyFont="1" applyFill="1" applyBorder="1" applyAlignment="1">
      <alignment vertical="center" wrapText="1"/>
    </xf>
    <xf numFmtId="165" fontId="24" fillId="8" borderId="34" xfId="0" applyNumberFormat="1" applyFont="1" applyFill="1" applyBorder="1" applyAlignment="1">
      <alignment horizontal="right" vertical="center" wrapText="1"/>
    </xf>
    <xf numFmtId="164" fontId="23" fillId="7" borderId="100" xfId="0" applyNumberFormat="1" applyFont="1" applyFill="1" applyBorder="1" applyAlignment="1">
      <alignment vertical="center" wrapText="1"/>
    </xf>
    <xf numFmtId="164" fontId="23" fillId="7" borderId="101" xfId="0" applyNumberFormat="1" applyFont="1" applyFill="1" applyBorder="1" applyAlignment="1">
      <alignment vertical="center" wrapText="1"/>
    </xf>
    <xf numFmtId="165" fontId="24" fillId="7" borderId="103" xfId="0" applyNumberFormat="1" applyFont="1" applyFill="1" applyBorder="1" applyAlignment="1">
      <alignment horizontal="right" vertical="center" wrapText="1"/>
    </xf>
    <xf numFmtId="0" fontId="27" fillId="11" borderId="104" xfId="0" applyFont="1" applyFill="1" applyBorder="1" applyAlignment="1">
      <alignment horizontal="left" vertical="center" wrapText="1" indent="2"/>
    </xf>
    <xf numFmtId="0" fontId="10" fillId="11" borderId="105" xfId="0" applyFont="1" applyFill="1" applyBorder="1" applyAlignment="1">
      <alignment horizontal="left" vertical="center" wrapText="1" indent="2"/>
    </xf>
    <xf numFmtId="3" fontId="26" fillId="11" borderId="106" xfId="0" applyNumberFormat="1" applyFont="1" applyFill="1" applyBorder="1" applyAlignment="1">
      <alignment horizontal="right" wrapText="1"/>
    </xf>
    <xf numFmtId="0" fontId="36" fillId="11" borderId="104" xfId="0" applyFont="1" applyFill="1" applyBorder="1" applyAlignment="1">
      <alignment horizontal="left" vertical="center" wrapText="1" indent="2"/>
    </xf>
    <xf numFmtId="0" fontId="37" fillId="11" borderId="105" xfId="0" applyFont="1" applyFill="1" applyBorder="1" applyAlignment="1">
      <alignment horizontal="left" vertical="center" wrapText="1" indent="2"/>
    </xf>
    <xf numFmtId="3" fontId="38" fillId="11" borderId="106" xfId="0" applyNumberFormat="1" applyFont="1" applyFill="1" applyBorder="1" applyAlignment="1">
      <alignment horizontal="right" wrapText="1"/>
    </xf>
    <xf numFmtId="165" fontId="12" fillId="8" borderId="34" xfId="0" applyNumberFormat="1" applyFont="1" applyFill="1" applyBorder="1" applyAlignment="1">
      <alignment horizontal="right" vertical="center" wrapText="1"/>
    </xf>
    <xf numFmtId="164" fontId="23" fillId="8" borderId="107" xfId="0" applyNumberFormat="1" applyFont="1" applyFill="1" applyBorder="1" applyAlignment="1">
      <alignment vertical="center" wrapText="1"/>
    </xf>
    <xf numFmtId="165" fontId="24" fillId="8" borderId="108" xfId="0" applyNumberFormat="1" applyFont="1" applyFill="1" applyBorder="1" applyAlignment="1">
      <alignment horizontal="right" vertical="center" wrapText="1"/>
    </xf>
    <xf numFmtId="0" fontId="27" fillId="11" borderId="109" xfId="0" applyFont="1" applyFill="1" applyBorder="1" applyAlignment="1">
      <alignment horizontal="left" vertical="center" wrapText="1" indent="2"/>
    </xf>
    <xf numFmtId="0" fontId="10" fillId="11" borderId="110" xfId="0" applyFont="1" applyFill="1" applyBorder="1" applyAlignment="1">
      <alignment horizontal="left" vertical="center" wrapText="1" indent="2"/>
    </xf>
    <xf numFmtId="3" fontId="26" fillId="11" borderId="111" xfId="0" applyNumberFormat="1" applyFont="1" applyFill="1" applyBorder="1" applyAlignment="1">
      <alignment horizontal="right" wrapText="1"/>
    </xf>
    <xf numFmtId="164" fontId="21" fillId="9" borderId="100" xfId="0" applyNumberFormat="1" applyFont="1" applyFill="1" applyBorder="1" applyAlignment="1">
      <alignment vertical="center"/>
    </xf>
    <xf numFmtId="165" fontId="21" fillId="9" borderId="34" xfId="0" applyNumberFormat="1" applyFont="1" applyFill="1" applyBorder="1" applyAlignment="1">
      <alignment horizontal="right" vertical="center" wrapText="1"/>
    </xf>
    <xf numFmtId="165" fontId="22" fillId="9" borderId="34" xfId="0" applyNumberFormat="1" applyFont="1" applyFill="1" applyBorder="1" applyAlignment="1">
      <alignment horizontal="right" vertical="center" wrapText="1"/>
    </xf>
    <xf numFmtId="165" fontId="24" fillId="8" borderId="34" xfId="0" applyNumberFormat="1" applyFont="1" applyFill="1" applyBorder="1" applyAlignment="1">
      <alignment horizontal="right" wrapText="1"/>
    </xf>
    <xf numFmtId="165" fontId="24" fillId="7" borderId="34" xfId="0" applyNumberFormat="1" applyFont="1" applyFill="1" applyBorder="1" applyAlignment="1">
      <alignment horizontal="right" wrapText="1"/>
    </xf>
    <xf numFmtId="0" fontId="34" fillId="11" borderId="112" xfId="0" applyFont="1" applyFill="1" applyBorder="1" applyAlignment="1">
      <alignment horizontal="left" vertical="center" wrapText="1" indent="2"/>
    </xf>
    <xf numFmtId="0" fontId="32" fillId="11" borderId="113" xfId="0" applyFont="1" applyFill="1" applyBorder="1" applyAlignment="1">
      <alignment horizontal="left" vertical="center" wrapText="1" indent="2"/>
    </xf>
    <xf numFmtId="3" fontId="33" fillId="11" borderId="114" xfId="0" applyNumberFormat="1" applyFont="1" applyFill="1" applyBorder="1" applyAlignment="1">
      <alignment horizontal="right" wrapText="1"/>
    </xf>
    <xf numFmtId="0" fontId="34" fillId="11" borderId="104" xfId="0" applyFont="1" applyFill="1" applyBorder="1" applyAlignment="1">
      <alignment horizontal="left" vertical="center" wrapText="1" indent="2"/>
    </xf>
    <xf numFmtId="0" fontId="32" fillId="11" borderId="105" xfId="0" applyFont="1" applyFill="1" applyBorder="1" applyAlignment="1">
      <alignment horizontal="left" vertical="center" wrapText="1" indent="2"/>
    </xf>
    <xf numFmtId="3" fontId="33" fillId="11" borderId="106" xfId="0" applyNumberFormat="1" applyFont="1" applyFill="1" applyBorder="1" applyAlignment="1">
      <alignment horizontal="right" wrapText="1"/>
    </xf>
    <xf numFmtId="165" fontId="45" fillId="8" borderId="7" xfId="0" applyNumberFormat="1" applyFont="1" applyFill="1" applyBorder="1" applyAlignment="1">
      <alignment horizontal="right" vertical="center" wrapText="1"/>
    </xf>
    <xf numFmtId="165" fontId="23" fillId="8" borderId="98" xfId="0" applyNumberFormat="1" applyFont="1" applyFill="1" applyBorder="1" applyAlignment="1">
      <alignment horizontal="right" vertical="center" wrapText="1"/>
    </xf>
    <xf numFmtId="165" fontId="23" fillId="7" borderId="102" xfId="0" applyNumberFormat="1" applyFont="1" applyFill="1" applyBorder="1" applyAlignment="1">
      <alignment horizontal="right" vertical="center" wrapText="1"/>
    </xf>
    <xf numFmtId="165" fontId="23" fillId="8" borderId="34" xfId="0" applyNumberFormat="1" applyFont="1" applyFill="1" applyBorder="1" applyAlignment="1">
      <alignment horizontal="right" vertical="center" wrapText="1"/>
    </xf>
    <xf numFmtId="165" fontId="23" fillId="7" borderId="34" xfId="0" applyNumberFormat="1" applyFont="1" applyFill="1" applyBorder="1" applyAlignment="1">
      <alignment horizontal="right" vertical="center" wrapText="1"/>
    </xf>
    <xf numFmtId="165" fontId="23" fillId="8" borderId="108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center" vertical="top"/>
    </xf>
    <xf numFmtId="0" fontId="16" fillId="7" borderId="51" xfId="0" applyFont="1" applyFill="1" applyBorder="1" applyAlignment="1">
      <alignment horizontal="left" vertical="center" wrapText="1"/>
    </xf>
    <xf numFmtId="0" fontId="16" fillId="7" borderId="52" xfId="0" applyFont="1" applyFill="1" applyBorder="1" applyAlignment="1">
      <alignment horizontal="left" vertical="center" wrapText="1"/>
    </xf>
    <xf numFmtId="0" fontId="11" fillId="5" borderId="20" xfId="0" applyNumberFormat="1" applyFont="1" applyFill="1" applyBorder="1" applyAlignment="1" applyProtection="1">
      <alignment horizontal="center" vertical="center" wrapText="1"/>
    </xf>
    <xf numFmtId="0" fontId="11" fillId="5" borderId="21" xfId="0" applyNumberFormat="1" applyFont="1" applyFill="1" applyBorder="1" applyAlignment="1" applyProtection="1">
      <alignment horizontal="center" vertical="center" wrapText="1"/>
    </xf>
    <xf numFmtId="0" fontId="11" fillId="5" borderId="22" xfId="0" applyNumberFormat="1" applyFont="1" applyFill="1" applyBorder="1" applyAlignment="1" applyProtection="1">
      <alignment horizontal="center" vertical="center" wrapText="1"/>
    </xf>
    <xf numFmtId="0" fontId="15" fillId="7" borderId="55" xfId="0" applyFont="1" applyFill="1" applyBorder="1" applyAlignment="1">
      <alignment vertical="center" wrapText="1"/>
    </xf>
    <xf numFmtId="0" fontId="15" fillId="7" borderId="73" xfId="0" applyFont="1" applyFill="1" applyBorder="1" applyAlignment="1">
      <alignment vertical="center" wrapText="1"/>
    </xf>
    <xf numFmtId="0" fontId="15" fillId="7" borderId="55" xfId="0" applyFont="1" applyFill="1" applyBorder="1" applyAlignment="1">
      <alignment horizontal="left" vertical="center" wrapText="1"/>
    </xf>
    <xf numFmtId="0" fontId="15" fillId="7" borderId="73" xfId="0" applyFont="1" applyFill="1" applyBorder="1" applyAlignment="1">
      <alignment horizontal="left" vertical="center" wrapText="1"/>
    </xf>
    <xf numFmtId="0" fontId="29" fillId="5" borderId="20" xfId="0" applyNumberFormat="1" applyFont="1" applyFill="1" applyBorder="1" applyAlignment="1" applyProtection="1">
      <alignment horizontal="center" vertical="center" wrapText="1"/>
    </xf>
    <xf numFmtId="0" fontId="29" fillId="5" borderId="21" xfId="0" applyNumberFormat="1" applyFont="1" applyFill="1" applyBorder="1" applyAlignment="1" applyProtection="1">
      <alignment horizontal="center" vertical="center" wrapText="1"/>
    </xf>
    <xf numFmtId="0" fontId="29" fillId="5" borderId="22" xfId="0" applyNumberFormat="1" applyFont="1" applyFill="1" applyBorder="1" applyAlignment="1" applyProtection="1">
      <alignment horizontal="center" vertical="center" wrapText="1"/>
    </xf>
    <xf numFmtId="0" fontId="9" fillId="7" borderId="26" xfId="0" applyFont="1" applyFill="1" applyBorder="1" applyAlignment="1">
      <alignment horizontal="left" vertical="center" wrapText="1"/>
    </xf>
    <xf numFmtId="0" fontId="9" fillId="7" borderId="45" xfId="0" applyFont="1" applyFill="1" applyBorder="1" applyAlignment="1">
      <alignment horizontal="left" vertical="center" wrapText="1"/>
    </xf>
    <xf numFmtId="0" fontId="11" fillId="5" borderId="85" xfId="0" applyNumberFormat="1" applyFont="1" applyFill="1" applyBorder="1" applyAlignment="1" applyProtection="1">
      <alignment horizontal="center" vertical="center" wrapText="1"/>
    </xf>
    <xf numFmtId="0" fontId="11" fillId="5" borderId="86" xfId="0" applyNumberFormat="1" applyFont="1" applyFill="1" applyBorder="1" applyAlignment="1" applyProtection="1">
      <alignment horizontal="center" vertical="center" wrapText="1"/>
    </xf>
    <xf numFmtId="0" fontId="11" fillId="5" borderId="87" xfId="0" applyNumberFormat="1" applyFont="1" applyFill="1" applyBorder="1" applyAlignment="1" applyProtection="1">
      <alignment horizontal="center" vertical="center" wrapText="1"/>
    </xf>
    <xf numFmtId="0" fontId="42" fillId="4" borderId="0" xfId="0" applyNumberFormat="1" applyFont="1" applyFill="1" applyBorder="1" applyAlignment="1">
      <alignment horizontal="center" vertical="center" wrapText="1"/>
    </xf>
    <xf numFmtId="0" fontId="42" fillId="4" borderId="92" xfId="0" applyNumberFormat="1" applyFont="1" applyFill="1" applyBorder="1" applyAlignment="1">
      <alignment horizontal="center" vertical="center" wrapText="1"/>
    </xf>
    <xf numFmtId="0" fontId="13" fillId="2" borderId="88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32" fillId="7" borderId="51" xfId="0" applyFont="1" applyFill="1" applyBorder="1" applyAlignment="1">
      <alignment horizontal="left" vertical="center" wrapText="1" indent="2"/>
    </xf>
    <xf numFmtId="0" fontId="32" fillId="7" borderId="52" xfId="0" applyFont="1" applyFill="1" applyBorder="1" applyAlignment="1">
      <alignment horizontal="left" vertical="center" wrapText="1" indent="2"/>
    </xf>
    <xf numFmtId="0" fontId="16" fillId="7" borderId="68" xfId="0" applyFont="1" applyFill="1" applyBorder="1" applyAlignment="1">
      <alignment horizontal="left" vertical="center" wrapText="1" indent="1"/>
    </xf>
    <xf numFmtId="0" fontId="16" fillId="7" borderId="52" xfId="0" applyFont="1" applyFill="1" applyBorder="1" applyAlignment="1">
      <alignment horizontal="left" vertical="center" wrapText="1" indent="1"/>
    </xf>
    <xf numFmtId="0" fontId="16" fillId="7" borderId="80" xfId="0" applyFont="1" applyFill="1" applyBorder="1" applyAlignment="1">
      <alignment horizontal="left" vertical="center" wrapText="1" indent="1"/>
    </xf>
    <xf numFmtId="0" fontId="16" fillId="7" borderId="8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530412</xdr:colOff>
      <xdr:row>3</xdr:row>
      <xdr:rowOff>184897</xdr:rowOff>
    </xdr:from>
    <xdr:to>
      <xdr:col>4</xdr:col>
      <xdr:colOff>874060</xdr:colOff>
      <xdr:row>3</xdr:row>
      <xdr:rowOff>528546</xdr:rowOff>
    </xdr:to>
    <xdr:pic macro="[0]!BOTONAYUDA">
      <xdr:nvPicPr>
        <xdr:cNvPr id="10" name="9 Imagen" descr="informac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1353" y="1227044"/>
          <a:ext cx="343648" cy="343649"/>
        </a:xfrm>
        <a:prstGeom prst="rect">
          <a:avLst/>
        </a:prstGeom>
        <a:scene3d>
          <a:camera prst="orthographicFront">
            <a:rot lat="0" lon="20699970" rev="0"/>
          </a:camera>
          <a:lightRig rig="threePt" dir="t"/>
        </a:scene3d>
        <a:sp3d>
          <a:bevelT h="95250"/>
          <a:bevelB w="25400"/>
        </a:sp3d>
      </xdr:spPr>
    </xdr:pic>
    <xdr:clientData/>
  </xdr:twoCellAnchor>
  <xdr:twoCellAnchor>
    <xdr:from>
      <xdr:col>0</xdr:col>
      <xdr:colOff>0</xdr:colOff>
      <xdr:row>1</xdr:row>
      <xdr:rowOff>560</xdr:rowOff>
    </xdr:from>
    <xdr:to>
      <xdr:col>0</xdr:col>
      <xdr:colOff>4392082</xdr:colOff>
      <xdr:row>1</xdr:row>
      <xdr:rowOff>378199</xdr:rowOff>
    </xdr:to>
    <xdr:sp macro="" textlink="">
      <xdr:nvSpPr>
        <xdr:cNvPr id="2" name="1 CuadroTexto"/>
        <xdr:cNvSpPr txBox="1"/>
      </xdr:nvSpPr>
      <xdr:spPr>
        <a:xfrm>
          <a:off x="0" y="889560"/>
          <a:ext cx="4392082" cy="37763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ESCRIBA</a:t>
          </a:r>
          <a:r>
            <a:rPr lang="es-ES" sz="1200" b="1" baseline="0"/>
            <a:t> EL NOMBRE DEL M</a:t>
          </a:r>
          <a:r>
            <a:rPr lang="es-ES" sz="1200" b="1"/>
            <a:t>UNICIPIO:</a:t>
          </a:r>
        </a:p>
      </xdr:txBody>
    </xdr:sp>
    <xdr:clientData/>
  </xdr:twoCellAnchor>
  <xdr:twoCellAnchor>
    <xdr:from>
      <xdr:col>0</xdr:col>
      <xdr:colOff>1000125</xdr:colOff>
      <xdr:row>3</xdr:row>
      <xdr:rowOff>86845</xdr:rowOff>
    </xdr:from>
    <xdr:to>
      <xdr:col>0</xdr:col>
      <xdr:colOff>2836125</xdr:colOff>
      <xdr:row>3</xdr:row>
      <xdr:rowOff>476545</xdr:rowOff>
    </xdr:to>
    <xdr:sp macro="[0]!Buscar" textlink="">
      <xdr:nvSpPr>
        <xdr:cNvPr id="3" name="2 Rectángulo redondeado"/>
        <xdr:cNvSpPr/>
      </xdr:nvSpPr>
      <xdr:spPr>
        <a:xfrm>
          <a:off x="1000125" y="1128992"/>
          <a:ext cx="1836000" cy="389700"/>
        </a:xfrm>
        <a:prstGeom prst="roundRect">
          <a:avLst/>
        </a:prstGeom>
        <a:solidFill>
          <a:srgbClr val="C00000"/>
        </a:solidFill>
        <a:ln>
          <a:solidFill>
            <a:schemeClr val="tx2">
              <a:lumMod val="60000"/>
              <a:lumOff val="40000"/>
            </a:schemeClr>
          </a:solidFill>
        </a:ln>
        <a:effectLst>
          <a:glow rad="63500">
            <a:schemeClr val="accent5">
              <a:satMod val="175000"/>
              <a:alpha val="40000"/>
            </a:schemeClr>
          </a:glow>
          <a:innerShdw blurRad="266700" dist="76200" dir="7200000">
            <a:prstClr val="black">
              <a:alpha val="18000"/>
            </a:prstClr>
          </a:innerShdw>
          <a:reflection blurRad="6350" stA="50000" endA="300" endPos="38500" dist="508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</a:rPr>
            <a:t>BUSCAR</a:t>
          </a:r>
          <a:endParaRPr lang="es-E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3152775</xdr:colOff>
      <xdr:row>3</xdr:row>
      <xdr:rowOff>77320</xdr:rowOff>
    </xdr:from>
    <xdr:to>
      <xdr:col>1</xdr:col>
      <xdr:colOff>1445475</xdr:colOff>
      <xdr:row>3</xdr:row>
      <xdr:rowOff>476545</xdr:rowOff>
    </xdr:to>
    <xdr:sp macro="[0]!NewList" textlink="">
      <xdr:nvSpPr>
        <xdr:cNvPr id="4" name="3 Rectángulo redondeado"/>
        <xdr:cNvSpPr/>
      </xdr:nvSpPr>
      <xdr:spPr>
        <a:xfrm>
          <a:off x="3152775" y="1119467"/>
          <a:ext cx="2707818" cy="399225"/>
        </a:xfrm>
        <a:prstGeom prst="roundRect">
          <a:avLst/>
        </a:prstGeom>
        <a:solidFill>
          <a:srgbClr val="FFC000"/>
        </a:solidFill>
        <a:ln>
          <a:solidFill>
            <a:schemeClr val="tx2">
              <a:lumMod val="60000"/>
              <a:lumOff val="40000"/>
            </a:schemeClr>
          </a:solidFill>
        </a:ln>
        <a:effectLst>
          <a:glow rad="63500">
            <a:schemeClr val="accent5">
              <a:satMod val="175000"/>
              <a:alpha val="40000"/>
            </a:schemeClr>
          </a:glow>
          <a:innerShdw blurRad="266700" dist="76200" dir="7200000">
            <a:prstClr val="black">
              <a:alpha val="18000"/>
            </a:prstClr>
          </a:innerShdw>
          <a:reflection blurRad="6350" stA="50000" endA="300" endPos="38500" dist="508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LISTA</a:t>
          </a:r>
          <a:endParaRPr lang="es-E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47625</xdr:colOff>
      <xdr:row>3</xdr:row>
      <xdr:rowOff>86845</xdr:rowOff>
    </xdr:from>
    <xdr:to>
      <xdr:col>3</xdr:col>
      <xdr:colOff>281184</xdr:colOff>
      <xdr:row>3</xdr:row>
      <xdr:rowOff>476545</xdr:rowOff>
    </xdr:to>
    <xdr:sp macro="[0]!Eliminar" textlink="">
      <xdr:nvSpPr>
        <xdr:cNvPr id="7" name="6 Rectángulo redondeado"/>
        <xdr:cNvSpPr/>
      </xdr:nvSpPr>
      <xdr:spPr>
        <a:xfrm>
          <a:off x="6177243" y="1128992"/>
          <a:ext cx="1836000" cy="389700"/>
        </a:xfrm>
        <a:prstGeom prst="roundRect">
          <a:avLst/>
        </a:prstGeom>
        <a:solidFill>
          <a:schemeClr val="accent3">
            <a:lumMod val="5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  <a:effectLst>
          <a:glow rad="63500">
            <a:schemeClr val="accent5">
              <a:satMod val="175000"/>
              <a:alpha val="40000"/>
            </a:schemeClr>
          </a:glow>
          <a:innerShdw blurRad="266700" dist="76200" dir="7200000">
            <a:prstClr val="black">
              <a:alpha val="18000"/>
            </a:prstClr>
          </a:innerShdw>
          <a:reflection blurRad="6350" stA="50000" endA="300" endPos="38500" dist="508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</a:rPr>
            <a:t>ELIMINAR</a:t>
          </a:r>
          <a:endParaRPr lang="es-ES" sz="16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819086</xdr:colOff>
      <xdr:row>0</xdr:row>
      <xdr:rowOff>0</xdr:rowOff>
    </xdr:from>
    <xdr:to>
      <xdr:col>5</xdr:col>
      <xdr:colOff>932</xdr:colOff>
      <xdr:row>0</xdr:row>
      <xdr:rowOff>638735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51145" y="0"/>
          <a:ext cx="1098052" cy="638735"/>
        </a:xfrm>
        <a:prstGeom prst="rect">
          <a:avLst/>
        </a:prstGeom>
      </xdr:spPr>
    </xdr:pic>
    <xdr:clientData/>
  </xdr:twoCellAnchor>
  <xdr:twoCellAnchor editAs="oneCell">
    <xdr:from>
      <xdr:col>25</xdr:col>
      <xdr:colOff>296333</xdr:colOff>
      <xdr:row>0</xdr:row>
      <xdr:rowOff>10583</xdr:rowOff>
    </xdr:from>
    <xdr:to>
      <xdr:col>31</xdr:col>
      <xdr:colOff>676274</xdr:colOff>
      <xdr:row>7</xdr:row>
      <xdr:rowOff>485775</xdr:rowOff>
    </xdr:to>
    <xdr:pic>
      <xdr:nvPicPr>
        <xdr:cNvPr id="11" name="10 Imagen" descr="Información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75658" y="10583"/>
          <a:ext cx="4951941" cy="2323042"/>
        </a:xfrm>
        <a:prstGeom prst="rect">
          <a:avLst/>
        </a:prstGeom>
        <a:effectLst>
          <a:innerShdw blurRad="63500" dist="50800" dir="2700000">
            <a:prstClr val="black">
              <a:alpha val="50000"/>
            </a:prstClr>
          </a:innerShdw>
        </a:effectLst>
      </xdr:spPr>
    </xdr:pic>
    <xdr:clientData/>
  </xdr:twoCellAnchor>
  <xdr:twoCellAnchor editAs="oneCell">
    <xdr:from>
      <xdr:col>31</xdr:col>
      <xdr:colOff>693436</xdr:colOff>
      <xdr:row>3</xdr:row>
      <xdr:rowOff>290070</xdr:rowOff>
    </xdr:from>
    <xdr:to>
      <xdr:col>32</xdr:col>
      <xdr:colOff>485291</xdr:colOff>
      <xdr:row>7</xdr:row>
      <xdr:rowOff>38162</xdr:rowOff>
    </xdr:to>
    <xdr:pic macro="[0]!REGRESAR">
      <xdr:nvPicPr>
        <xdr:cNvPr id="13" name="12 Imagen" descr="boton_atras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44761" y="1328295"/>
          <a:ext cx="553855" cy="557717"/>
        </a:xfrm>
        <a:prstGeom prst="rect">
          <a:avLst/>
        </a:prstGeom>
      </xdr:spPr>
    </xdr:pic>
    <xdr:clientData/>
  </xdr:twoCellAnchor>
  <xdr:twoCellAnchor editAs="oneCell">
    <xdr:from>
      <xdr:col>4</xdr:col>
      <xdr:colOff>6226</xdr:colOff>
      <xdr:row>3</xdr:row>
      <xdr:rowOff>187075</xdr:rowOff>
    </xdr:from>
    <xdr:to>
      <xdr:col>4</xdr:col>
      <xdr:colOff>342776</xdr:colOff>
      <xdr:row>3</xdr:row>
      <xdr:rowOff>524248</xdr:rowOff>
    </xdr:to>
    <xdr:pic macro="[0]!IMPRIMIR">
      <xdr:nvPicPr>
        <xdr:cNvPr id="15" name="14 Imagen" descr="imprimir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7167" y="1229222"/>
          <a:ext cx="336550" cy="337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AL7768"/>
  <sheetViews>
    <sheetView tabSelected="1" zoomScale="85" zoomScaleNormal="85" workbookViewId="0">
      <pane ySplit="8" topLeftCell="A1529" activePane="bottomLeft" state="frozen"/>
      <selection pane="bottomLeft" activeCell="G1636" sqref="G1636"/>
    </sheetView>
  </sheetViews>
  <sheetFormatPr baseColWidth="10" defaultRowHeight="15" outlineLevelRow="1" x14ac:dyDescent="0.25"/>
  <cols>
    <col min="1" max="1" width="66.140625" style="1" customWidth="1"/>
    <col min="2" max="2" width="25.7109375" style="1" bestFit="1" customWidth="1"/>
    <col min="3" max="3" width="24" style="1" customWidth="1"/>
    <col min="4" max="4" width="13.85546875" style="1" customWidth="1"/>
    <col min="5" max="5" width="15" style="7" bestFit="1" customWidth="1"/>
    <col min="6" max="6" width="14.28515625" style="1" customWidth="1"/>
    <col min="7" max="16384" width="11.42578125" style="1"/>
  </cols>
  <sheetData>
    <row r="1" spans="1:36" s="2" customFormat="1" ht="58.5" customHeight="1" thickTop="1" x14ac:dyDescent="0.25">
      <c r="A1" s="294" t="s">
        <v>822</v>
      </c>
      <c r="B1" s="295"/>
      <c r="C1" s="295"/>
      <c r="D1" s="295"/>
      <c r="E1" s="296"/>
      <c r="F1" s="1"/>
      <c r="AD1" s="274"/>
      <c r="AE1" s="274"/>
      <c r="AF1" s="274"/>
      <c r="AG1" s="274"/>
      <c r="AH1" s="274"/>
      <c r="AI1" s="274"/>
      <c r="AJ1" s="274"/>
    </row>
    <row r="2" spans="1:36" s="2" customFormat="1" ht="21.75" customHeight="1" x14ac:dyDescent="0.25">
      <c r="A2" s="218" t="s">
        <v>307</v>
      </c>
      <c r="B2" s="292"/>
      <c r="C2" s="292"/>
      <c r="D2" s="292"/>
      <c r="E2" s="293"/>
      <c r="F2" s="1"/>
    </row>
    <row r="3" spans="1:36" s="2" customFormat="1" ht="1.5" customHeight="1" x14ac:dyDescent="0.25">
      <c r="A3" s="219" t="s">
        <v>307</v>
      </c>
      <c r="B3" s="6"/>
      <c r="C3" s="6"/>
      <c r="D3" s="6"/>
      <c r="E3" s="220"/>
      <c r="F3" s="1"/>
    </row>
    <row r="4" spans="1:36" s="2" customFormat="1" ht="42" customHeight="1" x14ac:dyDescent="0.25">
      <c r="A4" s="221">
        <f>B2</f>
        <v>0</v>
      </c>
      <c r="B4" s="3"/>
      <c r="C4" s="3"/>
      <c r="D4" s="3"/>
      <c r="E4" s="234"/>
      <c r="F4" s="1"/>
    </row>
    <row r="5" spans="1:36" s="2" customFormat="1" ht="8.25" customHeight="1" x14ac:dyDescent="0.25">
      <c r="A5" s="238"/>
      <c r="B5" s="236"/>
      <c r="C5" s="236"/>
      <c r="D5" s="236"/>
      <c r="E5" s="237"/>
    </row>
    <row r="6" spans="1:36" s="2" customFormat="1" ht="8.25" customHeight="1" x14ac:dyDescent="0.25">
      <c r="A6" s="235"/>
      <c r="B6" s="236"/>
      <c r="C6" s="236"/>
      <c r="D6" s="236"/>
      <c r="E6" s="237"/>
    </row>
    <row r="7" spans="1:36" s="2" customFormat="1" ht="5.25" customHeight="1" thickBot="1" x14ac:dyDescent="0.3">
      <c r="A7" s="229"/>
      <c r="B7" s="5"/>
      <c r="C7" s="5"/>
      <c r="D7" s="5"/>
      <c r="E7" s="228"/>
    </row>
    <row r="8" spans="1:36" ht="39.75" thickTop="1" thickBot="1" x14ac:dyDescent="0.3">
      <c r="A8" s="230" t="s">
        <v>307</v>
      </c>
      <c r="B8" s="231" t="s">
        <v>308</v>
      </c>
      <c r="C8" s="232" t="s">
        <v>780</v>
      </c>
      <c r="D8" s="232" t="s">
        <v>692</v>
      </c>
      <c r="E8" s="233" t="s">
        <v>712</v>
      </c>
      <c r="F8" s="4"/>
      <c r="G8" s="4"/>
      <c r="H8" s="4"/>
    </row>
    <row r="9" spans="1:36" ht="22.5" customHeight="1" thickTop="1" thickBot="1" x14ac:dyDescent="0.3">
      <c r="A9" s="222" t="s">
        <v>0</v>
      </c>
      <c r="B9" s="39">
        <v>581347</v>
      </c>
      <c r="C9" s="40">
        <v>1288184965</v>
      </c>
      <c r="D9" s="41">
        <f t="shared" ref="D9:D10" si="0">C9/B9</f>
        <v>2215.8624109180919</v>
      </c>
      <c r="E9" s="223">
        <f t="shared" ref="E9:E725" si="1">D9/6.96</f>
        <v>318.37103605145001</v>
      </c>
      <c r="F9" s="4"/>
      <c r="G9" s="4"/>
      <c r="H9" s="4"/>
    </row>
    <row r="10" spans="1:36" s="111" customFormat="1" ht="20.25" customHeight="1" thickTop="1" thickBot="1" x14ac:dyDescent="0.35">
      <c r="A10" s="224" t="s">
        <v>19</v>
      </c>
      <c r="B10" s="269">
        <v>261201</v>
      </c>
      <c r="C10" s="225">
        <v>739040764</v>
      </c>
      <c r="D10" s="226">
        <f t="shared" si="0"/>
        <v>2829.3948491774536</v>
      </c>
      <c r="E10" s="227">
        <f t="shared" si="1"/>
        <v>406.52224844503644</v>
      </c>
      <c r="F10" s="130"/>
      <c r="G10" s="130"/>
      <c r="H10" s="130"/>
    </row>
    <row r="11" spans="1:36" ht="17.25" hidden="1" customHeight="1" outlineLevel="1" thickTop="1" thickBot="1" x14ac:dyDescent="0.3">
      <c r="A11" s="289" t="s">
        <v>781</v>
      </c>
      <c r="B11" s="290"/>
      <c r="C11" s="291"/>
      <c r="D11" s="9"/>
      <c r="E11" s="8"/>
      <c r="F11" s="4"/>
      <c r="G11" s="4"/>
      <c r="H11" s="4"/>
    </row>
    <row r="12" spans="1:36" ht="17.25" hidden="1" customHeight="1" outlineLevel="1" thickTop="1" thickBot="1" x14ac:dyDescent="0.3">
      <c r="A12" s="42" t="s">
        <v>782</v>
      </c>
      <c r="B12" s="31"/>
      <c r="C12" s="43" t="s">
        <v>783</v>
      </c>
      <c r="D12" s="9"/>
      <c r="E12" s="8"/>
      <c r="F12" s="4"/>
      <c r="G12" s="4"/>
      <c r="H12" s="4"/>
    </row>
    <row r="13" spans="1:36" s="15" customFormat="1" ht="15" hidden="1" customHeight="1" outlineLevel="1" thickTop="1" x14ac:dyDescent="0.2">
      <c r="A13" s="44" t="s">
        <v>309</v>
      </c>
      <c r="B13" s="33"/>
      <c r="C13" s="45">
        <v>739040764</v>
      </c>
    </row>
    <row r="14" spans="1:36" s="15" customFormat="1" ht="15" hidden="1" customHeight="1" outlineLevel="1" x14ac:dyDescent="0.25">
      <c r="A14" s="46" t="s">
        <v>310</v>
      </c>
      <c r="B14" s="11"/>
      <c r="C14" s="47">
        <v>13439977</v>
      </c>
    </row>
    <row r="15" spans="1:36" s="15" customFormat="1" ht="15" hidden="1" customHeight="1" outlineLevel="1" x14ac:dyDescent="0.2">
      <c r="A15" s="48" t="s">
        <v>311</v>
      </c>
      <c r="B15" s="12"/>
      <c r="C15" s="49">
        <v>8150319</v>
      </c>
    </row>
    <row r="16" spans="1:36" s="15" customFormat="1" ht="15" hidden="1" customHeight="1" outlineLevel="1" x14ac:dyDescent="0.2">
      <c r="A16" s="48" t="s">
        <v>312</v>
      </c>
      <c r="B16" s="12"/>
      <c r="C16" s="49">
        <v>5289658</v>
      </c>
    </row>
    <row r="17" spans="1:3" s="15" customFormat="1" ht="15" hidden="1" customHeight="1" outlineLevel="1" x14ac:dyDescent="0.2">
      <c r="A17" s="46" t="s">
        <v>313</v>
      </c>
      <c r="B17" s="11"/>
      <c r="C17" s="49">
        <v>75245557</v>
      </c>
    </row>
    <row r="18" spans="1:3" s="15" customFormat="1" ht="15" hidden="1" customHeight="1" outlineLevel="1" x14ac:dyDescent="0.2">
      <c r="A18" s="48" t="s">
        <v>314</v>
      </c>
      <c r="B18" s="12"/>
      <c r="C18" s="49">
        <v>39847500</v>
      </c>
    </row>
    <row r="19" spans="1:3" s="15" customFormat="1" ht="15" hidden="1" customHeight="1" outlineLevel="1" x14ac:dyDescent="0.2">
      <c r="A19" s="48" t="s">
        <v>315</v>
      </c>
      <c r="B19" s="12"/>
      <c r="C19" s="49">
        <v>19057500</v>
      </c>
    </row>
    <row r="20" spans="1:3" s="15" customFormat="1" ht="15" hidden="1" customHeight="1" outlineLevel="1" x14ac:dyDescent="0.2">
      <c r="A20" s="48" t="s">
        <v>316</v>
      </c>
      <c r="B20" s="12"/>
      <c r="C20" s="49">
        <v>10715613</v>
      </c>
    </row>
    <row r="21" spans="1:3" s="15" customFormat="1" ht="15" hidden="1" customHeight="1" outlineLevel="1" x14ac:dyDescent="0.2">
      <c r="A21" s="48" t="s">
        <v>317</v>
      </c>
      <c r="B21" s="12"/>
      <c r="C21" s="49">
        <v>5624944</v>
      </c>
    </row>
    <row r="22" spans="1:3" s="15" customFormat="1" ht="15" hidden="1" customHeight="1" outlineLevel="1" x14ac:dyDescent="0.2">
      <c r="A22" s="46" t="s">
        <v>318</v>
      </c>
      <c r="B22" s="11"/>
      <c r="C22" s="50" t="s">
        <v>740</v>
      </c>
    </row>
    <row r="23" spans="1:3" s="15" customFormat="1" ht="15" hidden="1" customHeight="1" outlineLevel="1" x14ac:dyDescent="0.2">
      <c r="A23" s="48" t="s">
        <v>319</v>
      </c>
      <c r="B23" s="12"/>
      <c r="C23" s="49">
        <v>11934388</v>
      </c>
    </row>
    <row r="24" spans="1:3" s="15" customFormat="1" ht="15" hidden="1" customHeight="1" outlineLevel="1" x14ac:dyDescent="0.2">
      <c r="A24" s="48" t="s">
        <v>356</v>
      </c>
      <c r="B24" s="12"/>
      <c r="C24" s="49">
        <v>3546167</v>
      </c>
    </row>
    <row r="25" spans="1:3" s="15" customFormat="1" ht="15" hidden="1" customHeight="1" outlineLevel="1" x14ac:dyDescent="0.2">
      <c r="A25" s="48" t="s">
        <v>343</v>
      </c>
      <c r="B25" s="12"/>
      <c r="C25" s="51">
        <v>1112</v>
      </c>
    </row>
    <row r="26" spans="1:3" s="15" customFormat="1" ht="15" hidden="1" customHeight="1" outlineLevel="1" x14ac:dyDescent="0.2">
      <c r="A26" s="48" t="s">
        <v>376</v>
      </c>
      <c r="B26" s="12"/>
      <c r="C26" s="51">
        <v>284108</v>
      </c>
    </row>
    <row r="27" spans="1:3" s="15" customFormat="1" ht="15" hidden="1" customHeight="1" outlineLevel="1" x14ac:dyDescent="0.2">
      <c r="A27" s="48" t="s">
        <v>321</v>
      </c>
      <c r="B27" s="12"/>
      <c r="C27" s="49">
        <v>4328180</v>
      </c>
    </row>
    <row r="28" spans="1:3" s="15" customFormat="1" ht="15" hidden="1" customHeight="1" outlineLevel="1" x14ac:dyDescent="0.2">
      <c r="A28" s="48" t="s">
        <v>323</v>
      </c>
      <c r="B28" s="12"/>
      <c r="C28" s="51">
        <v>969561</v>
      </c>
    </row>
    <row r="29" spans="1:3" s="15" customFormat="1" ht="15" hidden="1" customHeight="1" outlineLevel="1" x14ac:dyDescent="0.2">
      <c r="A29" s="48" t="s">
        <v>324</v>
      </c>
      <c r="B29" s="12"/>
      <c r="C29" s="51">
        <v>210746</v>
      </c>
    </row>
    <row r="30" spans="1:3" s="15" customFormat="1" ht="15" hidden="1" customHeight="1" outlineLevel="1" x14ac:dyDescent="0.2">
      <c r="A30" s="48" t="s">
        <v>325</v>
      </c>
      <c r="B30" s="12"/>
      <c r="C30" s="51">
        <v>495309</v>
      </c>
    </row>
    <row r="31" spans="1:3" s="15" customFormat="1" ht="15" hidden="1" customHeight="1" outlineLevel="1" x14ac:dyDescent="0.2">
      <c r="A31" s="46" t="s">
        <v>326</v>
      </c>
      <c r="B31" s="11"/>
      <c r="C31" s="49">
        <v>50987740</v>
      </c>
    </row>
    <row r="32" spans="1:3" s="15" customFormat="1" ht="15" hidden="1" customHeight="1" outlineLevel="1" x14ac:dyDescent="0.2">
      <c r="A32" s="48" t="s">
        <v>327</v>
      </c>
      <c r="B32" s="12"/>
      <c r="C32" s="49">
        <v>50987740</v>
      </c>
    </row>
    <row r="33" spans="1:8" s="15" customFormat="1" ht="15" hidden="1" customHeight="1" outlineLevel="1" x14ac:dyDescent="0.2">
      <c r="A33" s="46" t="s">
        <v>328</v>
      </c>
      <c r="B33" s="11"/>
      <c r="C33" s="49">
        <v>346103528</v>
      </c>
    </row>
    <row r="34" spans="1:8" s="15" customFormat="1" ht="15" hidden="1" customHeight="1" outlineLevel="1" x14ac:dyDescent="0.2">
      <c r="A34" s="48" t="s">
        <v>329</v>
      </c>
      <c r="B34" s="12"/>
      <c r="C34" s="49">
        <v>158825460</v>
      </c>
    </row>
    <row r="35" spans="1:8" s="15" customFormat="1" ht="15" hidden="1" customHeight="1" outlineLevel="1" x14ac:dyDescent="0.2">
      <c r="A35" s="48" t="s">
        <v>330</v>
      </c>
      <c r="B35" s="12"/>
      <c r="C35" s="49">
        <v>187278068</v>
      </c>
    </row>
    <row r="36" spans="1:8" s="15" customFormat="1" ht="15" hidden="1" customHeight="1" outlineLevel="1" x14ac:dyDescent="0.2">
      <c r="A36" s="46" t="s">
        <v>332</v>
      </c>
      <c r="B36" s="11"/>
      <c r="C36" s="49">
        <v>24408725</v>
      </c>
    </row>
    <row r="37" spans="1:8" s="15" customFormat="1" ht="15" hidden="1" customHeight="1" outlineLevel="1" x14ac:dyDescent="0.2">
      <c r="A37" s="48" t="s">
        <v>333</v>
      </c>
      <c r="B37" s="12"/>
      <c r="C37" s="49">
        <v>23165550</v>
      </c>
    </row>
    <row r="38" spans="1:8" s="15" customFormat="1" ht="15" hidden="1" customHeight="1" outlineLevel="1" x14ac:dyDescent="0.2">
      <c r="A38" s="48" t="s">
        <v>335</v>
      </c>
      <c r="B38" s="12"/>
      <c r="C38" s="49">
        <v>1243175</v>
      </c>
    </row>
    <row r="39" spans="1:8" s="15" customFormat="1" ht="15" hidden="1" customHeight="1" outlineLevel="1" x14ac:dyDescent="0.2">
      <c r="A39" s="46" t="s">
        <v>741</v>
      </c>
      <c r="B39" s="11"/>
      <c r="C39" s="49">
        <v>207085666</v>
      </c>
    </row>
    <row r="40" spans="1:8" s="15" customFormat="1" ht="15" hidden="1" customHeight="1" outlineLevel="1" x14ac:dyDescent="0.2">
      <c r="A40" s="52" t="s">
        <v>336</v>
      </c>
      <c r="B40" s="35"/>
      <c r="C40" s="53">
        <v>207085666</v>
      </c>
    </row>
    <row r="41" spans="1:8" s="15" customFormat="1" ht="11.25" customHeight="1" collapsed="1" thickTop="1" thickBot="1" x14ac:dyDescent="0.25">
      <c r="A41" s="245" t="s">
        <v>19</v>
      </c>
      <c r="B41" s="246"/>
      <c r="C41" s="247"/>
    </row>
    <row r="42" spans="1:8" s="111" customFormat="1" ht="16.5" customHeight="1" thickTop="1" x14ac:dyDescent="0.3">
      <c r="A42" s="243" t="s">
        <v>23</v>
      </c>
      <c r="B42" s="270">
        <v>3514</v>
      </c>
      <c r="C42" s="244">
        <v>8263069</v>
      </c>
      <c r="D42" s="124">
        <f>C42/B42</f>
        <v>2351.4709732498577</v>
      </c>
      <c r="E42" s="125">
        <f t="shared" si="1"/>
        <v>337.85502489222091</v>
      </c>
      <c r="F42" s="130"/>
      <c r="G42" s="130"/>
      <c r="H42" s="130"/>
    </row>
    <row r="43" spans="1:8" ht="17.25" hidden="1" customHeight="1" outlineLevel="1" thickBot="1" x14ac:dyDescent="0.3">
      <c r="A43" s="289" t="s">
        <v>781</v>
      </c>
      <c r="B43" s="290"/>
      <c r="C43" s="291"/>
      <c r="D43" s="9"/>
      <c r="E43" s="8"/>
      <c r="F43" s="4"/>
      <c r="G43" s="4"/>
      <c r="H43" s="4"/>
    </row>
    <row r="44" spans="1:8" ht="17.25" hidden="1" customHeight="1" outlineLevel="1" thickTop="1" thickBot="1" x14ac:dyDescent="0.3">
      <c r="A44" s="30" t="s">
        <v>782</v>
      </c>
      <c r="B44" s="31"/>
      <c r="C44" s="32" t="s">
        <v>783</v>
      </c>
      <c r="D44" s="9"/>
      <c r="E44" s="8"/>
      <c r="F44" s="4"/>
      <c r="G44" s="4"/>
      <c r="H44" s="4"/>
    </row>
    <row r="45" spans="1:8" s="15" customFormat="1" ht="15" hidden="1" customHeight="1" outlineLevel="1" thickTop="1" x14ac:dyDescent="0.2">
      <c r="A45" s="28" t="s">
        <v>369</v>
      </c>
      <c r="B45" s="13"/>
      <c r="C45" s="17">
        <v>8263069</v>
      </c>
    </row>
    <row r="46" spans="1:8" s="15" customFormat="1" ht="15" hidden="1" customHeight="1" outlineLevel="1" x14ac:dyDescent="0.2">
      <c r="A46" s="26" t="s">
        <v>310</v>
      </c>
      <c r="B46" s="11"/>
      <c r="C46" s="20">
        <v>250000</v>
      </c>
    </row>
    <row r="47" spans="1:8" s="15" customFormat="1" ht="15" hidden="1" customHeight="1" outlineLevel="1" x14ac:dyDescent="0.2">
      <c r="A47" s="27" t="s">
        <v>311</v>
      </c>
      <c r="B47" s="12"/>
      <c r="C47" s="20">
        <v>10000</v>
      </c>
    </row>
    <row r="48" spans="1:8" s="15" customFormat="1" ht="15" hidden="1" customHeight="1" outlineLevel="1" x14ac:dyDescent="0.2">
      <c r="A48" s="27" t="s">
        <v>312</v>
      </c>
      <c r="B48" s="12"/>
      <c r="C48" s="20">
        <v>240000</v>
      </c>
    </row>
    <row r="49" spans="1:3" s="15" customFormat="1" ht="15" hidden="1" customHeight="1" outlineLevel="1" x14ac:dyDescent="0.2">
      <c r="A49" s="26" t="s">
        <v>313</v>
      </c>
      <c r="B49" s="11"/>
      <c r="C49" s="20">
        <v>31000</v>
      </c>
    </row>
    <row r="50" spans="1:3" s="15" customFormat="1" ht="15" hidden="1" customHeight="1" outlineLevel="1" x14ac:dyDescent="0.2">
      <c r="A50" s="27" t="s">
        <v>314</v>
      </c>
      <c r="B50" s="12"/>
      <c r="C50" s="20">
        <v>15000</v>
      </c>
    </row>
    <row r="51" spans="1:3" s="15" customFormat="1" ht="15" hidden="1" customHeight="1" outlineLevel="1" x14ac:dyDescent="0.2">
      <c r="A51" s="27" t="s">
        <v>315</v>
      </c>
      <c r="B51" s="12"/>
      <c r="C51" s="20">
        <v>10000</v>
      </c>
    </row>
    <row r="52" spans="1:3" s="15" customFormat="1" ht="15" hidden="1" customHeight="1" outlineLevel="1" x14ac:dyDescent="0.2">
      <c r="A52" s="27" t="s">
        <v>316</v>
      </c>
      <c r="B52" s="12"/>
      <c r="C52" s="20">
        <v>6000</v>
      </c>
    </row>
    <row r="53" spans="1:3" s="15" customFormat="1" ht="15" hidden="1" customHeight="1" outlineLevel="1" x14ac:dyDescent="0.2">
      <c r="A53" s="26" t="s">
        <v>318</v>
      </c>
      <c r="B53" s="11"/>
      <c r="C53" s="20">
        <v>228564</v>
      </c>
    </row>
    <row r="54" spans="1:3" s="15" customFormat="1" ht="15" hidden="1" customHeight="1" outlineLevel="1" x14ac:dyDescent="0.2">
      <c r="A54" s="27" t="s">
        <v>319</v>
      </c>
      <c r="B54" s="12"/>
      <c r="C54" s="20">
        <v>50000</v>
      </c>
    </row>
    <row r="55" spans="1:3" s="15" customFormat="1" ht="15" hidden="1" customHeight="1" outlineLevel="1" x14ac:dyDescent="0.2">
      <c r="A55" s="27" t="s">
        <v>376</v>
      </c>
      <c r="B55" s="12"/>
      <c r="C55" s="20">
        <v>9564</v>
      </c>
    </row>
    <row r="56" spans="1:3" s="15" customFormat="1" ht="15" hidden="1" customHeight="1" outlineLevel="1" x14ac:dyDescent="0.2">
      <c r="A56" s="27" t="s">
        <v>321</v>
      </c>
      <c r="B56" s="12"/>
      <c r="C56" s="20">
        <v>5000</v>
      </c>
    </row>
    <row r="57" spans="1:3" s="15" customFormat="1" ht="15" hidden="1" customHeight="1" outlineLevel="1" x14ac:dyDescent="0.2">
      <c r="A57" s="27" t="s">
        <v>325</v>
      </c>
      <c r="B57" s="12"/>
      <c r="C57" s="20">
        <v>164000</v>
      </c>
    </row>
    <row r="58" spans="1:3" s="15" customFormat="1" ht="15" hidden="1" customHeight="1" outlineLevel="1" x14ac:dyDescent="0.2">
      <c r="A58" s="26" t="s">
        <v>328</v>
      </c>
      <c r="B58" s="11"/>
      <c r="C58" s="18">
        <v>4688759</v>
      </c>
    </row>
    <row r="59" spans="1:3" s="15" customFormat="1" ht="15" hidden="1" customHeight="1" outlineLevel="1" x14ac:dyDescent="0.2">
      <c r="A59" s="27" t="s">
        <v>329</v>
      </c>
      <c r="B59" s="12"/>
      <c r="C59" s="18">
        <v>2151652</v>
      </c>
    </row>
    <row r="60" spans="1:3" s="15" customFormat="1" ht="15" hidden="1" customHeight="1" outlineLevel="1" x14ac:dyDescent="0.2">
      <c r="A60" s="27" t="s">
        <v>330</v>
      </c>
      <c r="B60" s="12"/>
      <c r="C60" s="18">
        <v>2537107</v>
      </c>
    </row>
    <row r="61" spans="1:3" s="15" customFormat="1" ht="15" hidden="1" customHeight="1" outlineLevel="1" x14ac:dyDescent="0.2">
      <c r="A61" s="26" t="s">
        <v>332</v>
      </c>
      <c r="B61" s="11"/>
      <c r="C61" s="20">
        <v>247731</v>
      </c>
    </row>
    <row r="62" spans="1:3" s="15" customFormat="1" ht="15" hidden="1" customHeight="1" outlineLevel="1" x14ac:dyDescent="0.2">
      <c r="A62" s="27" t="s">
        <v>333</v>
      </c>
      <c r="B62" s="12"/>
      <c r="C62" s="20">
        <v>240054</v>
      </c>
    </row>
    <row r="63" spans="1:3" s="15" customFormat="1" ht="15" hidden="1" customHeight="1" outlineLevel="1" x14ac:dyDescent="0.2">
      <c r="A63" s="27" t="s">
        <v>334</v>
      </c>
      <c r="B63" s="12"/>
      <c r="C63" s="20">
        <v>7677</v>
      </c>
    </row>
    <row r="64" spans="1:3" s="15" customFormat="1" ht="15" hidden="1" customHeight="1" outlineLevel="1" x14ac:dyDescent="0.2">
      <c r="A64" s="26" t="s">
        <v>741</v>
      </c>
      <c r="B64" s="11"/>
      <c r="C64" s="18">
        <v>2817015</v>
      </c>
    </row>
    <row r="65" spans="1:8" s="15" customFormat="1" ht="15" hidden="1" customHeight="1" outlineLevel="1" x14ac:dyDescent="0.2">
      <c r="A65" s="27" t="s">
        <v>336</v>
      </c>
      <c r="B65" s="12"/>
      <c r="C65" s="20">
        <v>655856</v>
      </c>
    </row>
    <row r="66" spans="1:8" s="15" customFormat="1" ht="15" hidden="1" customHeight="1" outlineLevel="1" x14ac:dyDescent="0.2">
      <c r="A66" s="34" t="s">
        <v>384</v>
      </c>
      <c r="B66" s="35"/>
      <c r="C66" s="36">
        <v>2161159</v>
      </c>
    </row>
    <row r="67" spans="1:8" s="15" customFormat="1" ht="11.25" customHeight="1" collapsed="1" thickBot="1" x14ac:dyDescent="0.25">
      <c r="A67" s="245" t="s">
        <v>23</v>
      </c>
      <c r="B67" s="246"/>
      <c r="C67" s="247"/>
    </row>
    <row r="68" spans="1:8" s="111" customFormat="1" ht="20.25" customHeight="1" thickTop="1" x14ac:dyDescent="0.3">
      <c r="A68" s="240" t="s">
        <v>14</v>
      </c>
      <c r="B68" s="271">
        <v>10383</v>
      </c>
      <c r="C68" s="241">
        <v>23453575</v>
      </c>
      <c r="D68" s="122">
        <f>C68/B68</f>
        <v>2258.8437831070019</v>
      </c>
      <c r="E68" s="123">
        <f t="shared" si="1"/>
        <v>324.54652056135086</v>
      </c>
    </row>
    <row r="69" spans="1:8" ht="17.25" hidden="1" customHeight="1" outlineLevel="1" thickTop="1" thickBot="1" x14ac:dyDescent="0.3">
      <c r="A69" s="277" t="s">
        <v>781</v>
      </c>
      <c r="B69" s="278"/>
      <c r="C69" s="279"/>
      <c r="D69" s="9"/>
      <c r="E69" s="8"/>
      <c r="F69" s="4"/>
      <c r="G69" s="4"/>
      <c r="H69" s="4"/>
    </row>
    <row r="70" spans="1:8" ht="17.25" hidden="1" customHeight="1" outlineLevel="1" thickTop="1" thickBot="1" x14ac:dyDescent="0.3">
      <c r="A70" s="30" t="s">
        <v>782</v>
      </c>
      <c r="B70" s="31"/>
      <c r="C70" s="32" t="s">
        <v>783</v>
      </c>
      <c r="D70" s="9"/>
      <c r="E70" s="8"/>
      <c r="F70" s="4"/>
      <c r="G70" s="4"/>
      <c r="H70" s="4"/>
    </row>
    <row r="71" spans="1:8" s="15" customFormat="1" ht="15" hidden="1" customHeight="1" outlineLevel="1" thickTop="1" x14ac:dyDescent="0.2">
      <c r="A71" s="25" t="s">
        <v>349</v>
      </c>
      <c r="B71" s="10"/>
      <c r="C71" s="17">
        <v>23453575</v>
      </c>
    </row>
    <row r="72" spans="1:8" s="15" customFormat="1" ht="15" hidden="1" customHeight="1" outlineLevel="1" x14ac:dyDescent="0.2">
      <c r="A72" s="26" t="s">
        <v>310</v>
      </c>
      <c r="B72" s="11"/>
      <c r="C72" s="18">
        <v>1050000</v>
      </c>
    </row>
    <row r="73" spans="1:8" s="15" customFormat="1" ht="15" hidden="1" customHeight="1" outlineLevel="1" x14ac:dyDescent="0.2">
      <c r="A73" s="27" t="s">
        <v>311</v>
      </c>
      <c r="B73" s="12"/>
      <c r="C73" s="20">
        <v>800000</v>
      </c>
    </row>
    <row r="74" spans="1:8" s="15" customFormat="1" ht="15" hidden="1" customHeight="1" outlineLevel="1" x14ac:dyDescent="0.2">
      <c r="A74" s="27" t="s">
        <v>312</v>
      </c>
      <c r="B74" s="12"/>
      <c r="C74" s="20">
        <v>250000</v>
      </c>
    </row>
    <row r="75" spans="1:8" s="15" customFormat="1" ht="15" hidden="1" customHeight="1" outlineLevel="1" x14ac:dyDescent="0.2">
      <c r="A75" s="26" t="s">
        <v>313</v>
      </c>
      <c r="B75" s="11"/>
      <c r="C75" s="20">
        <v>240500</v>
      </c>
    </row>
    <row r="76" spans="1:8" s="15" customFormat="1" ht="15" hidden="1" customHeight="1" outlineLevel="1" x14ac:dyDescent="0.2">
      <c r="A76" s="27" t="s">
        <v>314</v>
      </c>
      <c r="B76" s="12"/>
      <c r="C76" s="20">
        <v>200000</v>
      </c>
    </row>
    <row r="77" spans="1:8" s="15" customFormat="1" ht="15" hidden="1" customHeight="1" outlineLevel="1" x14ac:dyDescent="0.2">
      <c r="A77" s="27" t="s">
        <v>315</v>
      </c>
      <c r="B77" s="12"/>
      <c r="C77" s="20">
        <v>5000</v>
      </c>
    </row>
    <row r="78" spans="1:8" s="15" customFormat="1" ht="15" hidden="1" customHeight="1" outlineLevel="1" x14ac:dyDescent="0.2">
      <c r="A78" s="27" t="s">
        <v>316</v>
      </c>
      <c r="B78" s="12"/>
      <c r="C78" s="20">
        <v>35000</v>
      </c>
    </row>
    <row r="79" spans="1:8" s="15" customFormat="1" ht="15" hidden="1" customHeight="1" outlineLevel="1" x14ac:dyDescent="0.2">
      <c r="A79" s="27" t="s">
        <v>317</v>
      </c>
      <c r="B79" s="12"/>
      <c r="C79" s="21">
        <v>500</v>
      </c>
    </row>
    <row r="80" spans="1:8" s="15" customFormat="1" ht="15" hidden="1" customHeight="1" outlineLevel="1" x14ac:dyDescent="0.2">
      <c r="A80" s="26" t="s">
        <v>318</v>
      </c>
      <c r="B80" s="11"/>
      <c r="C80" s="18">
        <v>1391134</v>
      </c>
    </row>
    <row r="81" spans="1:8" s="15" customFormat="1" ht="15" hidden="1" customHeight="1" outlineLevel="1" x14ac:dyDescent="0.2">
      <c r="A81" s="27" t="s">
        <v>319</v>
      </c>
      <c r="B81" s="12"/>
      <c r="C81" s="20">
        <v>200000</v>
      </c>
    </row>
    <row r="82" spans="1:8" s="15" customFormat="1" ht="15" hidden="1" customHeight="1" outlineLevel="1" x14ac:dyDescent="0.2">
      <c r="A82" s="27" t="s">
        <v>343</v>
      </c>
      <c r="B82" s="12"/>
      <c r="C82" s="20">
        <v>1280</v>
      </c>
    </row>
    <row r="83" spans="1:8" s="15" customFormat="1" ht="15" hidden="1" customHeight="1" outlineLevel="1" x14ac:dyDescent="0.2">
      <c r="A83" s="27" t="s">
        <v>376</v>
      </c>
      <c r="B83" s="12"/>
      <c r="C83" s="20">
        <v>4766</v>
      </c>
    </row>
    <row r="84" spans="1:8" s="15" customFormat="1" ht="15" hidden="1" customHeight="1" outlineLevel="1" x14ac:dyDescent="0.2">
      <c r="A84" s="27" t="s">
        <v>321</v>
      </c>
      <c r="B84" s="12"/>
      <c r="C84" s="20">
        <v>50000</v>
      </c>
    </row>
    <row r="85" spans="1:8" s="15" customFormat="1" ht="15" hidden="1" customHeight="1" outlineLevel="1" x14ac:dyDescent="0.2">
      <c r="A85" s="27" t="s">
        <v>325</v>
      </c>
      <c r="B85" s="12"/>
      <c r="C85" s="18">
        <v>1135088</v>
      </c>
    </row>
    <row r="86" spans="1:8" s="15" customFormat="1" ht="15" hidden="1" customHeight="1" outlineLevel="1" x14ac:dyDescent="0.2">
      <c r="A86" s="26" t="s">
        <v>328</v>
      </c>
      <c r="B86" s="11"/>
      <c r="C86" s="18">
        <v>13559240</v>
      </c>
    </row>
    <row r="87" spans="1:8" s="15" customFormat="1" ht="15" hidden="1" customHeight="1" outlineLevel="1" x14ac:dyDescent="0.2">
      <c r="A87" s="27" t="s">
        <v>329</v>
      </c>
      <c r="B87" s="12"/>
      <c r="C87" s="18">
        <v>6222278</v>
      </c>
    </row>
    <row r="88" spans="1:8" s="15" customFormat="1" ht="15" hidden="1" customHeight="1" outlineLevel="1" x14ac:dyDescent="0.2">
      <c r="A88" s="27" t="s">
        <v>330</v>
      </c>
      <c r="B88" s="12"/>
      <c r="C88" s="18">
        <v>7336962</v>
      </c>
    </row>
    <row r="89" spans="1:8" s="15" customFormat="1" ht="15" hidden="1" customHeight="1" outlineLevel="1" x14ac:dyDescent="0.2">
      <c r="A89" s="26" t="s">
        <v>332</v>
      </c>
      <c r="B89" s="11"/>
      <c r="C89" s="18">
        <v>1317146</v>
      </c>
    </row>
    <row r="90" spans="1:8" s="15" customFormat="1" ht="15" hidden="1" customHeight="1" outlineLevel="1" x14ac:dyDescent="0.2">
      <c r="A90" s="27" t="s">
        <v>333</v>
      </c>
      <c r="B90" s="12"/>
      <c r="C90" s="20">
        <v>928260</v>
      </c>
    </row>
    <row r="91" spans="1:8" s="15" customFormat="1" ht="15" hidden="1" customHeight="1" outlineLevel="1" x14ac:dyDescent="0.2">
      <c r="A91" s="27" t="s">
        <v>334</v>
      </c>
      <c r="B91" s="12"/>
      <c r="C91" s="20">
        <v>388886</v>
      </c>
    </row>
    <row r="92" spans="1:8" s="15" customFormat="1" ht="15" hidden="1" customHeight="1" outlineLevel="1" x14ac:dyDescent="0.2">
      <c r="A92" s="26" t="s">
        <v>741</v>
      </c>
      <c r="B92" s="11"/>
      <c r="C92" s="18">
        <v>5895555</v>
      </c>
    </row>
    <row r="93" spans="1:8" s="15" customFormat="1" ht="15" hidden="1" customHeight="1" outlineLevel="1" x14ac:dyDescent="0.2">
      <c r="A93" s="34" t="s">
        <v>336</v>
      </c>
      <c r="B93" s="35"/>
      <c r="C93" s="36">
        <v>5895555</v>
      </c>
    </row>
    <row r="94" spans="1:8" s="15" customFormat="1" ht="11.25" customHeight="1" collapsed="1" thickBot="1" x14ac:dyDescent="0.25">
      <c r="A94" s="245" t="s">
        <v>14</v>
      </c>
      <c r="B94" s="246"/>
      <c r="C94" s="247"/>
    </row>
    <row r="95" spans="1:8" s="111" customFormat="1" ht="20.25" customHeight="1" thickTop="1" x14ac:dyDescent="0.3">
      <c r="A95" s="242" t="s">
        <v>5</v>
      </c>
      <c r="B95" s="272">
        <v>8349</v>
      </c>
      <c r="C95" s="129">
        <v>16212787</v>
      </c>
      <c r="D95" s="124">
        <f>C95/B95</f>
        <v>1941.8836986465444</v>
      </c>
      <c r="E95" s="125">
        <f t="shared" si="1"/>
        <v>279.00627854117016</v>
      </c>
    </row>
    <row r="96" spans="1:8" ht="17.25" hidden="1" customHeight="1" outlineLevel="1" thickTop="1" thickBot="1" x14ac:dyDescent="0.3">
      <c r="A96" s="277" t="s">
        <v>781</v>
      </c>
      <c r="B96" s="278"/>
      <c r="C96" s="279"/>
      <c r="D96" s="9"/>
      <c r="E96" s="8"/>
      <c r="F96" s="4"/>
      <c r="G96" s="4"/>
      <c r="H96" s="4"/>
    </row>
    <row r="97" spans="1:8" ht="17.25" hidden="1" customHeight="1" outlineLevel="1" thickTop="1" thickBot="1" x14ac:dyDescent="0.3">
      <c r="A97" s="30" t="s">
        <v>782</v>
      </c>
      <c r="B97" s="31"/>
      <c r="C97" s="32" t="s">
        <v>783</v>
      </c>
      <c r="D97" s="9"/>
      <c r="E97" s="8"/>
      <c r="F97" s="4"/>
      <c r="G97" s="4"/>
      <c r="H97" s="4"/>
    </row>
    <row r="98" spans="1:8" s="15" customFormat="1" ht="15" hidden="1" customHeight="1" outlineLevel="1" thickTop="1" x14ac:dyDescent="0.2">
      <c r="A98" s="25" t="s">
        <v>359</v>
      </c>
      <c r="B98" s="10"/>
      <c r="C98" s="17">
        <v>16212787</v>
      </c>
    </row>
    <row r="99" spans="1:8" s="15" customFormat="1" ht="15" hidden="1" customHeight="1" outlineLevel="1" x14ac:dyDescent="0.2">
      <c r="A99" s="26" t="s">
        <v>318</v>
      </c>
      <c r="B99" s="11"/>
      <c r="C99" s="20">
        <v>126663</v>
      </c>
    </row>
    <row r="100" spans="1:8" s="15" customFormat="1" ht="15" hidden="1" customHeight="1" outlineLevel="1" x14ac:dyDescent="0.2">
      <c r="A100" s="27" t="s">
        <v>343</v>
      </c>
      <c r="B100" s="12"/>
      <c r="C100" s="20">
        <v>9271</v>
      </c>
    </row>
    <row r="101" spans="1:8" s="15" customFormat="1" ht="15" hidden="1" customHeight="1" outlineLevel="1" x14ac:dyDescent="0.2">
      <c r="A101" s="27" t="s">
        <v>376</v>
      </c>
      <c r="B101" s="12"/>
      <c r="C101" s="20">
        <v>392000</v>
      </c>
    </row>
    <row r="102" spans="1:8" s="15" customFormat="1" ht="15" hidden="1" customHeight="1" outlineLevel="1" x14ac:dyDescent="0.2">
      <c r="A102" s="27" t="s">
        <v>325</v>
      </c>
      <c r="B102" s="12"/>
      <c r="C102" s="20">
        <v>117000</v>
      </c>
    </row>
    <row r="103" spans="1:8" s="15" customFormat="1" ht="15" hidden="1" customHeight="1" outlineLevel="1" x14ac:dyDescent="0.2">
      <c r="A103" s="26" t="s">
        <v>345</v>
      </c>
      <c r="B103" s="11"/>
      <c r="C103" s="20">
        <v>157996</v>
      </c>
    </row>
    <row r="104" spans="1:8" s="15" customFormat="1" ht="15" hidden="1" customHeight="1" outlineLevel="1" x14ac:dyDescent="0.2">
      <c r="A104" s="27" t="s">
        <v>368</v>
      </c>
      <c r="B104" s="12"/>
      <c r="C104" s="20">
        <v>157996</v>
      </c>
    </row>
    <row r="105" spans="1:8" s="15" customFormat="1" ht="15" hidden="1" customHeight="1" outlineLevel="1" x14ac:dyDescent="0.2">
      <c r="A105" s="26" t="s">
        <v>328</v>
      </c>
      <c r="B105" s="11"/>
      <c r="C105" s="18">
        <v>11048072</v>
      </c>
    </row>
    <row r="106" spans="1:8" s="15" customFormat="1" ht="15" hidden="1" customHeight="1" outlineLevel="1" x14ac:dyDescent="0.2">
      <c r="A106" s="27" t="s">
        <v>329</v>
      </c>
      <c r="B106" s="12"/>
      <c r="C106" s="18">
        <v>5069914</v>
      </c>
    </row>
    <row r="107" spans="1:8" s="15" customFormat="1" ht="15" hidden="1" customHeight="1" outlineLevel="1" x14ac:dyDescent="0.2">
      <c r="A107" s="27" t="s">
        <v>330</v>
      </c>
      <c r="B107" s="12"/>
      <c r="C107" s="18">
        <v>5978158</v>
      </c>
    </row>
    <row r="108" spans="1:8" s="15" customFormat="1" ht="15" hidden="1" customHeight="1" outlineLevel="1" x14ac:dyDescent="0.2">
      <c r="A108" s="26" t="s">
        <v>332</v>
      </c>
      <c r="B108" s="11"/>
      <c r="C108" s="18">
        <v>3462297</v>
      </c>
    </row>
    <row r="109" spans="1:8" s="15" customFormat="1" ht="15" hidden="1" customHeight="1" outlineLevel="1" x14ac:dyDescent="0.2">
      <c r="A109" s="27" t="s">
        <v>333</v>
      </c>
      <c r="B109" s="12"/>
      <c r="C109" s="18">
        <v>3462297</v>
      </c>
    </row>
    <row r="110" spans="1:8" s="15" customFormat="1" ht="15" hidden="1" customHeight="1" outlineLevel="1" x14ac:dyDescent="0.2">
      <c r="A110" s="26" t="s">
        <v>741</v>
      </c>
      <c r="B110" s="11"/>
      <c r="C110" s="18">
        <v>1417759</v>
      </c>
    </row>
    <row r="111" spans="1:8" s="15" customFormat="1" ht="15" hidden="1" customHeight="1" outlineLevel="1" x14ac:dyDescent="0.2">
      <c r="A111" s="34" t="s">
        <v>336</v>
      </c>
      <c r="B111" s="35"/>
      <c r="C111" s="36">
        <v>1417759</v>
      </c>
    </row>
    <row r="112" spans="1:8" s="15" customFormat="1" ht="11.25" customHeight="1" collapsed="1" thickBot="1" x14ac:dyDescent="0.25">
      <c r="A112" s="245" t="s">
        <v>5</v>
      </c>
      <c r="B112" s="246"/>
      <c r="C112" s="247"/>
    </row>
    <row r="113" spans="1:8" ht="20.25" customHeight="1" thickTop="1" x14ac:dyDescent="0.25">
      <c r="A113" s="240" t="s">
        <v>17</v>
      </c>
      <c r="B113" s="271">
        <v>32520</v>
      </c>
      <c r="C113" s="251">
        <v>62685007</v>
      </c>
      <c r="D113" s="37">
        <f>C113/B113</f>
        <v>1927.5832410824107</v>
      </c>
      <c r="E113" s="38">
        <f t="shared" si="1"/>
        <v>276.95161509804751</v>
      </c>
    </row>
    <row r="114" spans="1:8" ht="17.25" hidden="1" customHeight="1" outlineLevel="1" thickTop="1" thickBot="1" x14ac:dyDescent="0.3">
      <c r="A114" s="277" t="s">
        <v>781</v>
      </c>
      <c r="B114" s="278"/>
      <c r="C114" s="279"/>
      <c r="D114" s="9"/>
      <c r="E114" s="8"/>
      <c r="F114" s="4"/>
      <c r="G114" s="4"/>
      <c r="H114" s="4"/>
    </row>
    <row r="115" spans="1:8" ht="17.25" hidden="1" customHeight="1" outlineLevel="1" thickTop="1" thickBot="1" x14ac:dyDescent="0.3">
      <c r="A115" s="30" t="s">
        <v>782</v>
      </c>
      <c r="B115" s="31"/>
      <c r="C115" s="32" t="s">
        <v>783</v>
      </c>
      <c r="D115" s="9"/>
      <c r="E115" s="8"/>
      <c r="F115" s="4"/>
      <c r="G115" s="4"/>
      <c r="H115" s="4"/>
    </row>
    <row r="116" spans="1:8" s="15" customFormat="1" ht="15" hidden="1" customHeight="1" outlineLevel="1" thickTop="1" x14ac:dyDescent="0.2">
      <c r="A116" s="25" t="s">
        <v>365</v>
      </c>
      <c r="B116" s="10"/>
      <c r="C116" s="17">
        <v>62685007</v>
      </c>
    </row>
    <row r="117" spans="1:8" s="15" customFormat="1" ht="15" hidden="1" customHeight="1" outlineLevel="1" x14ac:dyDescent="0.2">
      <c r="A117" s="26" t="s">
        <v>310</v>
      </c>
      <c r="B117" s="11"/>
      <c r="C117" s="18">
        <v>2591234</v>
      </c>
    </row>
    <row r="118" spans="1:8" s="15" customFormat="1" ht="15" hidden="1" customHeight="1" outlineLevel="1" x14ac:dyDescent="0.2">
      <c r="A118" s="27" t="s">
        <v>311</v>
      </c>
      <c r="B118" s="12"/>
      <c r="C118" s="20">
        <v>986170</v>
      </c>
    </row>
    <row r="119" spans="1:8" s="15" customFormat="1" ht="15" hidden="1" customHeight="1" outlineLevel="1" x14ac:dyDescent="0.2">
      <c r="A119" s="27" t="s">
        <v>312</v>
      </c>
      <c r="B119" s="12"/>
      <c r="C119" s="18">
        <v>1605064</v>
      </c>
    </row>
    <row r="120" spans="1:8" s="15" customFormat="1" ht="15" hidden="1" customHeight="1" outlineLevel="1" x14ac:dyDescent="0.2">
      <c r="A120" s="26" t="s">
        <v>313</v>
      </c>
      <c r="B120" s="11"/>
      <c r="C120" s="20">
        <v>785000</v>
      </c>
    </row>
    <row r="121" spans="1:8" s="15" customFormat="1" ht="15" hidden="1" customHeight="1" outlineLevel="1" x14ac:dyDescent="0.2">
      <c r="A121" s="27" t="s">
        <v>314</v>
      </c>
      <c r="B121" s="12"/>
      <c r="C121" s="20">
        <v>700000</v>
      </c>
    </row>
    <row r="122" spans="1:8" s="15" customFormat="1" ht="15" hidden="1" customHeight="1" outlineLevel="1" x14ac:dyDescent="0.2">
      <c r="A122" s="27" t="s">
        <v>315</v>
      </c>
      <c r="B122" s="12"/>
      <c r="C122" s="20">
        <v>40000</v>
      </c>
    </row>
    <row r="123" spans="1:8" s="15" customFormat="1" ht="15" hidden="1" customHeight="1" outlineLevel="1" x14ac:dyDescent="0.2">
      <c r="A123" s="27" t="s">
        <v>316</v>
      </c>
      <c r="B123" s="12"/>
      <c r="C123" s="20">
        <v>30000</v>
      </c>
    </row>
    <row r="124" spans="1:8" s="15" customFormat="1" ht="15" hidden="1" customHeight="1" outlineLevel="1" x14ac:dyDescent="0.2">
      <c r="A124" s="27" t="s">
        <v>317</v>
      </c>
      <c r="B124" s="12"/>
      <c r="C124" s="20">
        <v>15000</v>
      </c>
    </row>
    <row r="125" spans="1:8" s="15" customFormat="1" ht="15" hidden="1" customHeight="1" outlineLevel="1" x14ac:dyDescent="0.2">
      <c r="A125" s="26" t="s">
        <v>747</v>
      </c>
      <c r="B125" s="11"/>
      <c r="C125" s="20">
        <v>200000</v>
      </c>
    </row>
    <row r="126" spans="1:8" s="15" customFormat="1" ht="15" hidden="1" customHeight="1" outlineLevel="1" x14ac:dyDescent="0.2">
      <c r="A126" s="27" t="s">
        <v>382</v>
      </c>
      <c r="B126" s="12"/>
      <c r="C126" s="20">
        <v>200000</v>
      </c>
    </row>
    <row r="127" spans="1:8" s="15" customFormat="1" ht="15" hidden="1" customHeight="1" outlineLevel="1" x14ac:dyDescent="0.2">
      <c r="A127" s="26" t="s">
        <v>318</v>
      </c>
      <c r="B127" s="11"/>
      <c r="C127" s="20">
        <v>701500</v>
      </c>
    </row>
    <row r="128" spans="1:8" s="15" customFormat="1" ht="15" hidden="1" customHeight="1" outlineLevel="1" x14ac:dyDescent="0.2">
      <c r="A128" s="27" t="s">
        <v>319</v>
      </c>
      <c r="B128" s="12"/>
      <c r="C128" s="20">
        <v>79000</v>
      </c>
    </row>
    <row r="129" spans="1:38" s="15" customFormat="1" ht="15" hidden="1" customHeight="1" outlineLevel="1" x14ac:dyDescent="0.2">
      <c r="A129" s="27" t="s">
        <v>356</v>
      </c>
      <c r="B129" s="12"/>
      <c r="C129" s="20">
        <v>10000</v>
      </c>
    </row>
    <row r="130" spans="1:38" s="15" customFormat="1" ht="15" hidden="1" customHeight="1" outlineLevel="1" x14ac:dyDescent="0.2">
      <c r="A130" s="27" t="s">
        <v>376</v>
      </c>
      <c r="B130" s="12"/>
      <c r="C130" s="20">
        <v>90500</v>
      </c>
    </row>
    <row r="131" spans="1:38" s="15" customFormat="1" ht="15" hidden="1" customHeight="1" outlineLevel="1" x14ac:dyDescent="0.2">
      <c r="A131" s="27" t="s">
        <v>746</v>
      </c>
      <c r="B131" s="12"/>
      <c r="C131" s="20">
        <v>200000</v>
      </c>
    </row>
    <row r="132" spans="1:38" s="15" customFormat="1" ht="15" hidden="1" customHeight="1" outlineLevel="1" x14ac:dyDescent="0.2">
      <c r="A132" s="27" t="s">
        <v>323</v>
      </c>
      <c r="B132" s="12"/>
      <c r="C132" s="20">
        <v>100000</v>
      </c>
    </row>
    <row r="133" spans="1:38" s="15" customFormat="1" ht="15" hidden="1" customHeight="1" outlineLevel="1" x14ac:dyDescent="0.2">
      <c r="A133" s="27" t="s">
        <v>325</v>
      </c>
      <c r="B133" s="12"/>
      <c r="C133" s="20">
        <v>222000</v>
      </c>
    </row>
    <row r="134" spans="1:38" s="15" customFormat="1" ht="15" hidden="1" customHeight="1" outlineLevel="1" x14ac:dyDescent="0.2">
      <c r="A134" s="26" t="s">
        <v>345</v>
      </c>
      <c r="B134" s="11"/>
      <c r="C134" s="20">
        <v>88378</v>
      </c>
    </row>
    <row r="135" spans="1:38" s="15" customFormat="1" ht="15" hidden="1" customHeight="1" outlineLevel="1" x14ac:dyDescent="0.2">
      <c r="A135" s="27" t="s">
        <v>346</v>
      </c>
      <c r="B135" s="12"/>
      <c r="C135" s="20">
        <v>88378</v>
      </c>
    </row>
    <row r="136" spans="1:38" s="15" customFormat="1" ht="15" hidden="1" customHeight="1" outlineLevel="1" x14ac:dyDescent="0.2">
      <c r="A136" s="26" t="s">
        <v>328</v>
      </c>
      <c r="B136" s="11"/>
      <c r="C136" s="18">
        <v>42811279</v>
      </c>
    </row>
    <row r="137" spans="1:38" s="15" customFormat="1" ht="15" hidden="1" customHeight="1" outlineLevel="1" x14ac:dyDescent="0.2">
      <c r="A137" s="27" t="s">
        <v>329</v>
      </c>
      <c r="B137" s="12"/>
      <c r="C137" s="18">
        <v>19645916</v>
      </c>
    </row>
    <row r="138" spans="1:38" s="15" customFormat="1" ht="15" hidden="1" customHeight="1" outlineLevel="1" x14ac:dyDescent="0.2">
      <c r="A138" s="27" t="s">
        <v>330</v>
      </c>
      <c r="B138" s="12"/>
      <c r="C138" s="18">
        <v>23165363</v>
      </c>
    </row>
    <row r="139" spans="1:38" s="15" customFormat="1" ht="15" hidden="1" customHeight="1" outlineLevel="1" x14ac:dyDescent="0.2">
      <c r="A139" s="26" t="s">
        <v>332</v>
      </c>
      <c r="B139" s="11"/>
      <c r="C139" s="18">
        <v>3353616</v>
      </c>
    </row>
    <row r="140" spans="1:38" s="15" customFormat="1" ht="15" hidden="1" customHeight="1" outlineLevel="1" x14ac:dyDescent="0.2">
      <c r="A140" s="27" t="s">
        <v>333</v>
      </c>
      <c r="B140" s="12"/>
      <c r="C140" s="18">
        <v>3353616</v>
      </c>
    </row>
    <row r="141" spans="1:38" s="15" customFormat="1" ht="15" hidden="1" customHeight="1" outlineLevel="1" x14ac:dyDescent="0.2">
      <c r="A141" s="26" t="s">
        <v>741</v>
      </c>
      <c r="B141" s="11"/>
      <c r="C141" s="18">
        <v>12154000</v>
      </c>
    </row>
    <row r="142" spans="1:38" s="15" customFormat="1" ht="15" hidden="1" customHeight="1" outlineLevel="1" x14ac:dyDescent="0.2">
      <c r="A142" s="34" t="s">
        <v>336</v>
      </c>
      <c r="B142" s="35"/>
      <c r="C142" s="36">
        <v>12154000</v>
      </c>
    </row>
    <row r="143" spans="1:38" s="15" customFormat="1" ht="11.25" customHeight="1" collapsed="1" thickBot="1" x14ac:dyDescent="0.25">
      <c r="A143" s="245" t="s">
        <v>17</v>
      </c>
      <c r="B143" s="246"/>
      <c r="C143" s="247"/>
    </row>
    <row r="144" spans="1:38" s="111" customFormat="1" ht="20.25" customHeight="1" thickTop="1" x14ac:dyDescent="0.3">
      <c r="A144" s="242" t="s">
        <v>2</v>
      </c>
      <c r="B144" s="272">
        <v>15644</v>
      </c>
      <c r="C144" s="129">
        <v>29160055</v>
      </c>
      <c r="D144" s="124">
        <f>C144/B144</f>
        <v>1863.9769240603425</v>
      </c>
      <c r="E144" s="125">
        <f t="shared" si="1"/>
        <v>267.8127764454515</v>
      </c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</row>
    <row r="145" spans="1:38" ht="17.25" hidden="1" customHeight="1" outlineLevel="1" thickTop="1" thickBot="1" x14ac:dyDescent="0.3">
      <c r="A145" s="277" t="s">
        <v>781</v>
      </c>
      <c r="B145" s="278"/>
      <c r="C145" s="279"/>
      <c r="D145" s="9"/>
      <c r="E145" s="8"/>
      <c r="F145" s="4"/>
      <c r="G145" s="4"/>
      <c r="H145" s="4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</row>
    <row r="146" spans="1:38" ht="17.25" hidden="1" customHeight="1" outlineLevel="1" thickTop="1" thickBot="1" x14ac:dyDescent="0.3">
      <c r="A146" s="30" t="s">
        <v>782</v>
      </c>
      <c r="B146" s="31"/>
      <c r="C146" s="32" t="s">
        <v>783</v>
      </c>
      <c r="D146" s="9"/>
      <c r="E146" s="8"/>
      <c r="F146" s="4"/>
      <c r="G146" s="4"/>
      <c r="H146" s="4"/>
    </row>
    <row r="147" spans="1:38" s="15" customFormat="1" ht="15" hidden="1" customHeight="1" outlineLevel="1" thickTop="1" x14ac:dyDescent="0.2">
      <c r="A147" s="25" t="s">
        <v>364</v>
      </c>
      <c r="B147" s="10"/>
      <c r="C147" s="17">
        <v>29160055</v>
      </c>
    </row>
    <row r="148" spans="1:38" s="15" customFormat="1" ht="15" hidden="1" customHeight="1" outlineLevel="1" x14ac:dyDescent="0.2">
      <c r="A148" s="26" t="s">
        <v>310</v>
      </c>
      <c r="B148" s="11"/>
      <c r="C148" s="20">
        <v>900000</v>
      </c>
    </row>
    <row r="149" spans="1:38" s="15" customFormat="1" ht="15" hidden="1" customHeight="1" outlineLevel="1" x14ac:dyDescent="0.2">
      <c r="A149" s="27" t="s">
        <v>311</v>
      </c>
      <c r="B149" s="12"/>
      <c r="C149" s="20">
        <v>750000</v>
      </c>
    </row>
    <row r="150" spans="1:38" s="15" customFormat="1" ht="15" hidden="1" customHeight="1" outlineLevel="1" x14ac:dyDescent="0.2">
      <c r="A150" s="27" t="s">
        <v>312</v>
      </c>
      <c r="B150" s="12"/>
      <c r="C150" s="20">
        <v>150000</v>
      </c>
    </row>
    <row r="151" spans="1:38" s="15" customFormat="1" ht="15" hidden="1" customHeight="1" outlineLevel="1" x14ac:dyDescent="0.2">
      <c r="A151" s="26" t="s">
        <v>313</v>
      </c>
      <c r="B151" s="11"/>
      <c r="C151" s="18">
        <v>1250000</v>
      </c>
    </row>
    <row r="152" spans="1:38" s="15" customFormat="1" ht="15" hidden="1" customHeight="1" outlineLevel="1" x14ac:dyDescent="0.2">
      <c r="A152" s="27" t="s">
        <v>314</v>
      </c>
      <c r="B152" s="12"/>
      <c r="C152" s="18">
        <v>1000000</v>
      </c>
    </row>
    <row r="153" spans="1:38" s="15" customFormat="1" ht="15" hidden="1" customHeight="1" outlineLevel="1" x14ac:dyDescent="0.2">
      <c r="A153" s="27" t="s">
        <v>315</v>
      </c>
      <c r="B153" s="12"/>
      <c r="C153" s="20">
        <v>50000</v>
      </c>
    </row>
    <row r="154" spans="1:38" s="15" customFormat="1" ht="15" hidden="1" customHeight="1" outlineLevel="1" x14ac:dyDescent="0.2">
      <c r="A154" s="27" t="s">
        <v>316</v>
      </c>
      <c r="B154" s="12"/>
      <c r="C154" s="20">
        <v>130000</v>
      </c>
    </row>
    <row r="155" spans="1:38" s="15" customFormat="1" ht="15" hidden="1" customHeight="1" outlineLevel="1" x14ac:dyDescent="0.2">
      <c r="A155" s="27" t="s">
        <v>317</v>
      </c>
      <c r="B155" s="12"/>
      <c r="C155" s="20">
        <v>20000</v>
      </c>
    </row>
    <row r="156" spans="1:38" s="15" customFormat="1" ht="15" hidden="1" customHeight="1" outlineLevel="1" x14ac:dyDescent="0.2">
      <c r="A156" s="27" t="s">
        <v>338</v>
      </c>
      <c r="B156" s="12"/>
      <c r="C156" s="20">
        <v>50000</v>
      </c>
    </row>
    <row r="157" spans="1:38" s="15" customFormat="1" ht="15" hidden="1" customHeight="1" outlineLevel="1" x14ac:dyDescent="0.2">
      <c r="A157" s="26" t="s">
        <v>318</v>
      </c>
      <c r="B157" s="11"/>
      <c r="C157" s="20">
        <v>347146</v>
      </c>
    </row>
    <row r="158" spans="1:38" s="15" customFormat="1" ht="15" hidden="1" customHeight="1" outlineLevel="1" x14ac:dyDescent="0.2">
      <c r="A158" s="27" t="s">
        <v>319</v>
      </c>
      <c r="B158" s="12"/>
      <c r="C158" s="20">
        <v>40000</v>
      </c>
    </row>
    <row r="159" spans="1:38" s="15" customFormat="1" ht="15" hidden="1" customHeight="1" outlineLevel="1" x14ac:dyDescent="0.2">
      <c r="A159" s="27" t="s">
        <v>376</v>
      </c>
      <c r="B159" s="12"/>
      <c r="C159" s="20">
        <v>6000</v>
      </c>
    </row>
    <row r="160" spans="1:38" s="15" customFormat="1" ht="15" hidden="1" customHeight="1" outlineLevel="1" x14ac:dyDescent="0.2">
      <c r="A160" s="27" t="s">
        <v>320</v>
      </c>
      <c r="B160" s="12"/>
      <c r="C160" s="20">
        <v>1146</v>
      </c>
    </row>
    <row r="161" spans="1:8" s="15" customFormat="1" ht="15" hidden="1" customHeight="1" outlineLevel="1" x14ac:dyDescent="0.2">
      <c r="A161" s="27" t="s">
        <v>746</v>
      </c>
      <c r="B161" s="12"/>
      <c r="C161" s="20">
        <v>240000</v>
      </c>
    </row>
    <row r="162" spans="1:8" s="15" customFormat="1" ht="15" hidden="1" customHeight="1" outlineLevel="1" x14ac:dyDescent="0.2">
      <c r="A162" s="27" t="s">
        <v>323</v>
      </c>
      <c r="B162" s="12"/>
      <c r="C162" s="20">
        <v>60000</v>
      </c>
    </row>
    <row r="163" spans="1:8" s="15" customFormat="1" ht="15" hidden="1" customHeight="1" outlineLevel="1" x14ac:dyDescent="0.2">
      <c r="A163" s="26" t="s">
        <v>326</v>
      </c>
      <c r="B163" s="11"/>
      <c r="C163" s="20">
        <v>15000</v>
      </c>
    </row>
    <row r="164" spans="1:8" s="15" customFormat="1" ht="15" hidden="1" customHeight="1" outlineLevel="1" x14ac:dyDescent="0.2">
      <c r="A164" s="27" t="s">
        <v>361</v>
      </c>
      <c r="B164" s="12"/>
      <c r="C164" s="20">
        <v>15000</v>
      </c>
    </row>
    <row r="165" spans="1:8" s="15" customFormat="1" ht="15" hidden="1" customHeight="1" outlineLevel="1" x14ac:dyDescent="0.2">
      <c r="A165" s="26" t="s">
        <v>345</v>
      </c>
      <c r="B165" s="11"/>
      <c r="C165" s="20">
        <v>55104</v>
      </c>
    </row>
    <row r="166" spans="1:8" s="15" customFormat="1" ht="15" hidden="1" customHeight="1" outlineLevel="1" x14ac:dyDescent="0.2">
      <c r="A166" s="27" t="s">
        <v>346</v>
      </c>
      <c r="B166" s="12"/>
      <c r="C166" s="20">
        <v>55104</v>
      </c>
    </row>
    <row r="167" spans="1:8" s="15" customFormat="1" ht="15" hidden="1" customHeight="1" outlineLevel="1" x14ac:dyDescent="0.2">
      <c r="A167" s="26" t="s">
        <v>328</v>
      </c>
      <c r="B167" s="11"/>
      <c r="C167" s="18">
        <v>20660429</v>
      </c>
    </row>
    <row r="168" spans="1:8" s="15" customFormat="1" ht="15" hidden="1" customHeight="1" outlineLevel="1" x14ac:dyDescent="0.2">
      <c r="A168" s="27" t="s">
        <v>329</v>
      </c>
      <c r="B168" s="12"/>
      <c r="C168" s="18">
        <v>9480984</v>
      </c>
    </row>
    <row r="169" spans="1:8" s="15" customFormat="1" ht="15" hidden="1" customHeight="1" outlineLevel="1" x14ac:dyDescent="0.2">
      <c r="A169" s="27" t="s">
        <v>330</v>
      </c>
      <c r="B169" s="12"/>
      <c r="C169" s="18">
        <v>11179445</v>
      </c>
    </row>
    <row r="170" spans="1:8" s="15" customFormat="1" ht="15" hidden="1" customHeight="1" outlineLevel="1" x14ac:dyDescent="0.2">
      <c r="A170" s="26" t="s">
        <v>332</v>
      </c>
      <c r="B170" s="11"/>
      <c r="C170" s="18">
        <v>2729669</v>
      </c>
    </row>
    <row r="171" spans="1:8" s="15" customFormat="1" ht="15" hidden="1" customHeight="1" outlineLevel="1" x14ac:dyDescent="0.2">
      <c r="A171" s="27" t="s">
        <v>333</v>
      </c>
      <c r="B171" s="12"/>
      <c r="C171" s="18">
        <v>2729669</v>
      </c>
    </row>
    <row r="172" spans="1:8" s="15" customFormat="1" ht="15" hidden="1" customHeight="1" outlineLevel="1" x14ac:dyDescent="0.2">
      <c r="A172" s="26" t="s">
        <v>741</v>
      </c>
      <c r="B172" s="11"/>
      <c r="C172" s="18">
        <v>3202707</v>
      </c>
    </row>
    <row r="173" spans="1:8" s="15" customFormat="1" ht="15" hidden="1" customHeight="1" outlineLevel="1" x14ac:dyDescent="0.2">
      <c r="A173" s="27" t="s">
        <v>336</v>
      </c>
      <c r="B173" s="12"/>
      <c r="C173" s="18">
        <v>3202707</v>
      </c>
    </row>
    <row r="174" spans="1:8" s="15" customFormat="1" ht="11.25" customHeight="1" collapsed="1" thickBot="1" x14ac:dyDescent="0.25">
      <c r="A174" s="245" t="s">
        <v>2</v>
      </c>
      <c r="B174" s="246"/>
      <c r="C174" s="247"/>
    </row>
    <row r="175" spans="1:8" s="111" customFormat="1" ht="20.25" customHeight="1" x14ac:dyDescent="0.3">
      <c r="A175" s="240" t="s">
        <v>693</v>
      </c>
      <c r="B175" s="271">
        <v>16150</v>
      </c>
      <c r="C175" s="241">
        <v>27259220</v>
      </c>
      <c r="D175" s="117">
        <f t="shared" ref="D175:D558" si="2">C175/B175</f>
        <v>1687.8773993808049</v>
      </c>
      <c r="E175" s="118">
        <f t="shared" si="1"/>
        <v>242.51112060069036</v>
      </c>
    </row>
    <row r="176" spans="1:8" ht="17.25" hidden="1" customHeight="1" outlineLevel="1" thickTop="1" thickBot="1" x14ac:dyDescent="0.3">
      <c r="A176" s="277" t="s">
        <v>781</v>
      </c>
      <c r="B176" s="278"/>
      <c r="C176" s="279"/>
      <c r="D176" s="9"/>
      <c r="E176" s="8"/>
      <c r="F176" s="4"/>
      <c r="G176" s="4"/>
      <c r="H176" s="4"/>
    </row>
    <row r="177" spans="1:8" ht="17.25" hidden="1" outlineLevel="1" thickTop="1" thickBot="1" x14ac:dyDescent="0.3">
      <c r="A177" s="30" t="s">
        <v>782</v>
      </c>
      <c r="B177" s="31"/>
      <c r="C177" s="32" t="s">
        <v>783</v>
      </c>
      <c r="D177" s="9"/>
      <c r="E177" s="8"/>
      <c r="F177" s="4"/>
      <c r="G177" s="4"/>
      <c r="H177" s="4"/>
    </row>
    <row r="178" spans="1:8" s="15" customFormat="1" ht="15" hidden="1" customHeight="1" outlineLevel="1" thickTop="1" x14ac:dyDescent="0.2">
      <c r="A178" s="25" t="s">
        <v>374</v>
      </c>
      <c r="B178" s="10"/>
      <c r="C178" s="17">
        <v>27259220</v>
      </c>
    </row>
    <row r="179" spans="1:8" s="15" customFormat="1" ht="15" hidden="1" customHeight="1" outlineLevel="1" x14ac:dyDescent="0.2">
      <c r="A179" s="26" t="s">
        <v>310</v>
      </c>
      <c r="B179" s="11"/>
      <c r="C179" s="20">
        <v>20000</v>
      </c>
    </row>
    <row r="180" spans="1:8" s="15" customFormat="1" ht="15" hidden="1" customHeight="1" outlineLevel="1" x14ac:dyDescent="0.2">
      <c r="A180" s="27" t="s">
        <v>311</v>
      </c>
      <c r="B180" s="12"/>
      <c r="C180" s="20">
        <v>10000</v>
      </c>
    </row>
    <row r="181" spans="1:8" s="15" customFormat="1" ht="15" hidden="1" customHeight="1" outlineLevel="1" x14ac:dyDescent="0.2">
      <c r="A181" s="27" t="s">
        <v>312</v>
      </c>
      <c r="B181" s="12"/>
      <c r="C181" s="20">
        <v>10000</v>
      </c>
    </row>
    <row r="182" spans="1:8" s="15" customFormat="1" ht="15" hidden="1" customHeight="1" outlineLevel="1" x14ac:dyDescent="0.2">
      <c r="A182" s="26" t="s">
        <v>313</v>
      </c>
      <c r="B182" s="11"/>
      <c r="C182" s="20">
        <v>60000</v>
      </c>
    </row>
    <row r="183" spans="1:8" s="15" customFormat="1" ht="15" hidden="1" customHeight="1" outlineLevel="1" x14ac:dyDescent="0.2">
      <c r="A183" s="27" t="s">
        <v>314</v>
      </c>
      <c r="B183" s="12"/>
      <c r="C183" s="20">
        <v>60000</v>
      </c>
    </row>
    <row r="184" spans="1:8" s="15" customFormat="1" ht="15" hidden="1" customHeight="1" outlineLevel="1" x14ac:dyDescent="0.2">
      <c r="A184" s="26" t="s">
        <v>318</v>
      </c>
      <c r="B184" s="11"/>
      <c r="C184" s="20">
        <v>20641</v>
      </c>
    </row>
    <row r="185" spans="1:8" s="15" customFormat="1" ht="15" hidden="1" customHeight="1" outlineLevel="1" x14ac:dyDescent="0.2">
      <c r="A185" s="27" t="s">
        <v>376</v>
      </c>
      <c r="B185" s="12"/>
      <c r="C185" s="21">
        <v>641</v>
      </c>
    </row>
    <row r="186" spans="1:8" s="15" customFormat="1" ht="15" hidden="1" customHeight="1" outlineLevel="1" x14ac:dyDescent="0.2">
      <c r="A186" s="27" t="s">
        <v>325</v>
      </c>
      <c r="B186" s="12"/>
      <c r="C186" s="20">
        <v>20000</v>
      </c>
    </row>
    <row r="187" spans="1:8" s="16" customFormat="1" ht="15" hidden="1" customHeight="1" outlineLevel="1" x14ac:dyDescent="0.2">
      <c r="A187" s="26" t="s">
        <v>345</v>
      </c>
      <c r="B187" s="11"/>
      <c r="C187" s="20">
        <v>73284</v>
      </c>
    </row>
    <row r="188" spans="1:8" ht="15" hidden="1" customHeight="1" outlineLevel="1" x14ac:dyDescent="0.25">
      <c r="A188" s="27" t="s">
        <v>346</v>
      </c>
      <c r="B188" s="12"/>
      <c r="C188" s="20">
        <v>73284</v>
      </c>
      <c r="E188" s="1"/>
    </row>
    <row r="189" spans="1:8" ht="15" hidden="1" customHeight="1" outlineLevel="1" x14ac:dyDescent="0.25">
      <c r="A189" s="26" t="s">
        <v>328</v>
      </c>
      <c r="B189" s="11"/>
      <c r="C189" s="18">
        <v>19342133</v>
      </c>
      <c r="E189" s="1"/>
    </row>
    <row r="190" spans="1:8" ht="15" hidden="1" customHeight="1" outlineLevel="1" x14ac:dyDescent="0.25">
      <c r="A190" s="27" t="s">
        <v>329</v>
      </c>
      <c r="B190" s="12"/>
      <c r="C190" s="18">
        <v>8876023</v>
      </c>
      <c r="E190" s="1"/>
    </row>
    <row r="191" spans="1:8" ht="15" hidden="1" customHeight="1" outlineLevel="1" x14ac:dyDescent="0.25">
      <c r="A191" s="27" t="s">
        <v>330</v>
      </c>
      <c r="B191" s="12"/>
      <c r="C191" s="18">
        <v>10466110</v>
      </c>
      <c r="E191" s="1"/>
    </row>
    <row r="192" spans="1:8" ht="15" hidden="1" customHeight="1" outlineLevel="1" x14ac:dyDescent="0.25">
      <c r="A192" s="26" t="s">
        <v>332</v>
      </c>
      <c r="B192" s="11"/>
      <c r="C192" s="18">
        <v>1395562</v>
      </c>
      <c r="E192" s="1"/>
    </row>
    <row r="193" spans="1:8" ht="15" hidden="1" customHeight="1" outlineLevel="1" x14ac:dyDescent="0.25">
      <c r="A193" s="27" t="s">
        <v>333</v>
      </c>
      <c r="B193" s="12"/>
      <c r="C193" s="18">
        <v>1303957</v>
      </c>
      <c r="E193" s="1"/>
    </row>
    <row r="194" spans="1:8" ht="15" hidden="1" customHeight="1" outlineLevel="1" x14ac:dyDescent="0.25">
      <c r="A194" s="27" t="s">
        <v>334</v>
      </c>
      <c r="B194" s="12"/>
      <c r="C194" s="20">
        <v>91605</v>
      </c>
      <c r="E194" s="1"/>
    </row>
    <row r="195" spans="1:8" ht="15" hidden="1" customHeight="1" outlineLevel="1" x14ac:dyDescent="0.25">
      <c r="A195" s="26" t="s">
        <v>741</v>
      </c>
      <c r="B195" s="11"/>
      <c r="C195" s="18">
        <v>6347600</v>
      </c>
      <c r="E195" s="1"/>
    </row>
    <row r="196" spans="1:8" ht="15" hidden="1" customHeight="1" outlineLevel="1" thickBot="1" x14ac:dyDescent="0.3">
      <c r="A196" s="29" t="s">
        <v>336</v>
      </c>
      <c r="B196" s="23"/>
      <c r="C196" s="24">
        <v>6347600</v>
      </c>
      <c r="E196" s="1"/>
    </row>
    <row r="197" spans="1:8" s="15" customFormat="1" ht="11.25" customHeight="1" collapsed="1" thickBot="1" x14ac:dyDescent="0.25">
      <c r="A197" s="245" t="s">
        <v>693</v>
      </c>
      <c r="B197" s="246"/>
      <c r="C197" s="247"/>
    </row>
    <row r="198" spans="1:8" s="111" customFormat="1" ht="18.75" x14ac:dyDescent="0.3">
      <c r="A198" s="242" t="s">
        <v>11</v>
      </c>
      <c r="B198" s="272">
        <v>8068</v>
      </c>
      <c r="C198" s="129">
        <v>14791338</v>
      </c>
      <c r="D198" s="120">
        <f t="shared" si="2"/>
        <v>1833.3339117501239</v>
      </c>
      <c r="E198" s="121">
        <f t="shared" si="1"/>
        <v>263.41004479168447</v>
      </c>
    </row>
    <row r="199" spans="1:8" ht="17.25" hidden="1" customHeight="1" outlineLevel="1" thickTop="1" thickBot="1" x14ac:dyDescent="0.3">
      <c r="A199" s="277" t="s">
        <v>781</v>
      </c>
      <c r="B199" s="278"/>
      <c r="C199" s="279"/>
      <c r="D199" s="9"/>
      <c r="E199" s="8"/>
      <c r="F199" s="4"/>
      <c r="G199" s="4"/>
      <c r="H199" s="4"/>
    </row>
    <row r="200" spans="1:8" ht="17.25" hidden="1" outlineLevel="1" thickTop="1" thickBot="1" x14ac:dyDescent="0.3">
      <c r="A200" s="30" t="s">
        <v>782</v>
      </c>
      <c r="B200" s="31"/>
      <c r="C200" s="32" t="s">
        <v>783</v>
      </c>
      <c r="D200" s="9"/>
      <c r="E200" s="8"/>
      <c r="F200" s="4"/>
      <c r="G200" s="4"/>
      <c r="H200" s="4"/>
    </row>
    <row r="201" spans="1:8" s="15" customFormat="1" ht="15" hidden="1" customHeight="1" outlineLevel="1" thickTop="1" x14ac:dyDescent="0.2">
      <c r="A201" s="25" t="s">
        <v>348</v>
      </c>
      <c r="B201" s="10"/>
      <c r="C201" s="17">
        <v>14791338</v>
      </c>
    </row>
    <row r="202" spans="1:8" s="15" customFormat="1" ht="15" hidden="1" customHeight="1" outlineLevel="1" x14ac:dyDescent="0.2">
      <c r="A202" s="26" t="s">
        <v>310</v>
      </c>
      <c r="B202" s="11"/>
      <c r="C202" s="20">
        <v>250250</v>
      </c>
    </row>
    <row r="203" spans="1:8" s="15" customFormat="1" ht="15" hidden="1" customHeight="1" outlineLevel="1" x14ac:dyDescent="0.2">
      <c r="A203" s="27" t="s">
        <v>311</v>
      </c>
      <c r="B203" s="12"/>
      <c r="C203" s="21">
        <v>250</v>
      </c>
    </row>
    <row r="204" spans="1:8" s="15" customFormat="1" ht="15" hidden="1" customHeight="1" outlineLevel="1" x14ac:dyDescent="0.2">
      <c r="A204" s="27" t="s">
        <v>312</v>
      </c>
      <c r="B204" s="12"/>
      <c r="C204" s="20">
        <v>250000</v>
      </c>
    </row>
    <row r="205" spans="1:8" s="15" customFormat="1" ht="15" hidden="1" customHeight="1" outlineLevel="1" x14ac:dyDescent="0.2">
      <c r="A205" s="26" t="s">
        <v>313</v>
      </c>
      <c r="B205" s="11"/>
      <c r="C205" s="20">
        <v>21000</v>
      </c>
    </row>
    <row r="206" spans="1:8" s="15" customFormat="1" ht="15" hidden="1" customHeight="1" outlineLevel="1" x14ac:dyDescent="0.2">
      <c r="A206" s="27" t="s">
        <v>314</v>
      </c>
      <c r="B206" s="12"/>
      <c r="C206" s="20">
        <v>18000</v>
      </c>
    </row>
    <row r="207" spans="1:8" s="15" customFormat="1" ht="15" hidden="1" customHeight="1" outlineLevel="1" x14ac:dyDescent="0.2">
      <c r="A207" s="27" t="s">
        <v>316</v>
      </c>
      <c r="B207" s="12"/>
      <c r="C207" s="20">
        <v>3000</v>
      </c>
    </row>
    <row r="208" spans="1:8" s="15" customFormat="1" ht="15" hidden="1" customHeight="1" outlineLevel="1" x14ac:dyDescent="0.2">
      <c r="A208" s="26" t="s">
        <v>318</v>
      </c>
      <c r="B208" s="11"/>
      <c r="C208" s="20">
        <v>28750</v>
      </c>
    </row>
    <row r="209" spans="1:8" s="15" customFormat="1" ht="15" hidden="1" customHeight="1" outlineLevel="1" x14ac:dyDescent="0.2">
      <c r="A209" s="27" t="s">
        <v>319</v>
      </c>
      <c r="B209" s="12"/>
      <c r="C209" s="21">
        <v>200</v>
      </c>
    </row>
    <row r="210" spans="1:8" s="15" customFormat="1" ht="15" hidden="1" customHeight="1" outlineLevel="1" x14ac:dyDescent="0.2">
      <c r="A210" s="27" t="s">
        <v>343</v>
      </c>
      <c r="B210" s="12"/>
      <c r="C210" s="21">
        <v>50</v>
      </c>
    </row>
    <row r="211" spans="1:8" s="15" customFormat="1" ht="15" hidden="1" customHeight="1" outlineLevel="1" x14ac:dyDescent="0.2">
      <c r="A211" s="27" t="s">
        <v>321</v>
      </c>
      <c r="B211" s="12"/>
      <c r="C211" s="20">
        <v>6000</v>
      </c>
    </row>
    <row r="212" spans="1:8" s="15" customFormat="1" ht="15" hidden="1" customHeight="1" outlineLevel="1" x14ac:dyDescent="0.2">
      <c r="A212" s="27" t="s">
        <v>322</v>
      </c>
      <c r="B212" s="12"/>
      <c r="C212" s="20">
        <v>6000</v>
      </c>
    </row>
    <row r="213" spans="1:8" s="15" customFormat="1" ht="15" hidden="1" customHeight="1" outlineLevel="1" x14ac:dyDescent="0.2">
      <c r="A213" s="27" t="s">
        <v>323</v>
      </c>
      <c r="B213" s="12"/>
      <c r="C213" s="20">
        <v>16500</v>
      </c>
    </row>
    <row r="214" spans="1:8" s="15" customFormat="1" ht="15" hidden="1" customHeight="1" outlineLevel="1" x14ac:dyDescent="0.2">
      <c r="A214" s="26" t="s">
        <v>328</v>
      </c>
      <c r="B214" s="11"/>
      <c r="C214" s="18">
        <v>10566386</v>
      </c>
    </row>
    <row r="215" spans="1:8" s="15" customFormat="1" ht="15" hidden="1" customHeight="1" outlineLevel="1" x14ac:dyDescent="0.2">
      <c r="A215" s="27" t="s">
        <v>329</v>
      </c>
      <c r="B215" s="12"/>
      <c r="C215" s="18">
        <v>4848870</v>
      </c>
    </row>
    <row r="216" spans="1:8" s="15" customFormat="1" ht="15" hidden="1" customHeight="1" outlineLevel="1" x14ac:dyDescent="0.2">
      <c r="A216" s="27" t="s">
        <v>330</v>
      </c>
      <c r="B216" s="12"/>
      <c r="C216" s="18">
        <v>5717516</v>
      </c>
    </row>
    <row r="217" spans="1:8" s="15" customFormat="1" ht="15" hidden="1" customHeight="1" outlineLevel="1" x14ac:dyDescent="0.2">
      <c r="A217" s="26" t="s">
        <v>332</v>
      </c>
      <c r="B217" s="11"/>
      <c r="C217" s="20">
        <v>706182</v>
      </c>
    </row>
    <row r="218" spans="1:8" s="15" customFormat="1" ht="15" hidden="1" customHeight="1" outlineLevel="1" x14ac:dyDescent="0.2">
      <c r="A218" s="27" t="s">
        <v>333</v>
      </c>
      <c r="B218" s="12"/>
      <c r="C218" s="20">
        <v>706182</v>
      </c>
    </row>
    <row r="219" spans="1:8" s="15" customFormat="1" ht="15" hidden="1" customHeight="1" outlineLevel="1" x14ac:dyDescent="0.2">
      <c r="A219" s="26" t="s">
        <v>741</v>
      </c>
      <c r="B219" s="11"/>
      <c r="C219" s="18">
        <v>3218770</v>
      </c>
    </row>
    <row r="220" spans="1:8" s="15" customFormat="1" ht="15" hidden="1" customHeight="1" outlineLevel="1" x14ac:dyDescent="0.2">
      <c r="A220" s="27" t="s">
        <v>336</v>
      </c>
      <c r="B220" s="12"/>
      <c r="C220" s="18">
        <v>3218770</v>
      </c>
    </row>
    <row r="221" spans="1:8" s="15" customFormat="1" ht="11.25" customHeight="1" collapsed="1" thickBot="1" x14ac:dyDescent="0.25">
      <c r="A221" s="245" t="s">
        <v>11</v>
      </c>
      <c r="B221" s="246"/>
      <c r="C221" s="247"/>
    </row>
    <row r="222" spans="1:8" s="111" customFormat="1" ht="18.75" x14ac:dyDescent="0.3">
      <c r="A222" s="240" t="s">
        <v>7</v>
      </c>
      <c r="B222" s="271">
        <v>7774</v>
      </c>
      <c r="C222" s="241">
        <v>14989417</v>
      </c>
      <c r="D222" s="117">
        <f t="shared" si="2"/>
        <v>1928.1472858245434</v>
      </c>
      <c r="E222" s="118">
        <f t="shared" si="1"/>
        <v>277.03265600927347</v>
      </c>
    </row>
    <row r="223" spans="1:8" ht="17.25" hidden="1" customHeight="1" outlineLevel="1" thickTop="1" thickBot="1" x14ac:dyDescent="0.3">
      <c r="A223" s="277" t="s">
        <v>781</v>
      </c>
      <c r="B223" s="278"/>
      <c r="C223" s="279"/>
      <c r="D223" s="9"/>
      <c r="E223" s="8"/>
      <c r="F223" s="4"/>
      <c r="G223" s="4"/>
      <c r="H223" s="4"/>
    </row>
    <row r="224" spans="1:8" ht="17.25" hidden="1" outlineLevel="1" thickTop="1" thickBot="1" x14ac:dyDescent="0.3">
      <c r="A224" s="30" t="s">
        <v>782</v>
      </c>
      <c r="B224" s="31"/>
      <c r="C224" s="32" t="s">
        <v>783</v>
      </c>
      <c r="D224" s="9"/>
      <c r="E224" s="8"/>
      <c r="F224" s="4"/>
      <c r="G224" s="4"/>
      <c r="H224" s="4"/>
    </row>
    <row r="225" spans="1:3" s="15" customFormat="1" ht="15" hidden="1" customHeight="1" outlineLevel="1" thickTop="1" x14ac:dyDescent="0.2">
      <c r="A225" s="25" t="s">
        <v>744</v>
      </c>
      <c r="B225" s="10"/>
      <c r="C225" s="17">
        <v>14989417</v>
      </c>
    </row>
    <row r="226" spans="1:3" s="15" customFormat="1" ht="15" hidden="1" customHeight="1" outlineLevel="1" x14ac:dyDescent="0.2">
      <c r="A226" s="26" t="s">
        <v>310</v>
      </c>
      <c r="B226" s="11"/>
      <c r="C226" s="20">
        <v>45000</v>
      </c>
    </row>
    <row r="227" spans="1:3" s="15" customFormat="1" ht="15" hidden="1" customHeight="1" outlineLevel="1" x14ac:dyDescent="0.2">
      <c r="A227" s="27" t="s">
        <v>311</v>
      </c>
      <c r="B227" s="12"/>
      <c r="C227" s="20">
        <v>25000</v>
      </c>
    </row>
    <row r="228" spans="1:3" s="15" customFormat="1" ht="15" hidden="1" customHeight="1" outlineLevel="1" x14ac:dyDescent="0.2">
      <c r="A228" s="27" t="s">
        <v>312</v>
      </c>
      <c r="B228" s="12"/>
      <c r="C228" s="20">
        <v>20000</v>
      </c>
    </row>
    <row r="229" spans="1:3" s="15" customFormat="1" ht="15" hidden="1" customHeight="1" outlineLevel="1" x14ac:dyDescent="0.2">
      <c r="A229" s="26" t="s">
        <v>313</v>
      </c>
      <c r="B229" s="11"/>
      <c r="C229" s="20">
        <v>53000</v>
      </c>
    </row>
    <row r="230" spans="1:3" s="15" customFormat="1" ht="15" hidden="1" customHeight="1" outlineLevel="1" x14ac:dyDescent="0.2">
      <c r="A230" s="27" t="s">
        <v>314</v>
      </c>
      <c r="B230" s="12"/>
      <c r="C230" s="20">
        <v>26000</v>
      </c>
    </row>
    <row r="231" spans="1:3" s="15" customFormat="1" ht="15" hidden="1" customHeight="1" outlineLevel="1" x14ac:dyDescent="0.2">
      <c r="A231" s="27" t="s">
        <v>315</v>
      </c>
      <c r="B231" s="12"/>
      <c r="C231" s="20">
        <v>8000</v>
      </c>
    </row>
    <row r="232" spans="1:3" s="15" customFormat="1" ht="15" hidden="1" customHeight="1" outlineLevel="1" x14ac:dyDescent="0.2">
      <c r="A232" s="27" t="s">
        <v>316</v>
      </c>
      <c r="B232" s="12"/>
      <c r="C232" s="20">
        <v>9000</v>
      </c>
    </row>
    <row r="233" spans="1:3" s="15" customFormat="1" ht="15" hidden="1" customHeight="1" outlineLevel="1" x14ac:dyDescent="0.2">
      <c r="A233" s="27" t="s">
        <v>338</v>
      </c>
      <c r="B233" s="12"/>
      <c r="C233" s="20">
        <v>10000</v>
      </c>
    </row>
    <row r="234" spans="1:3" s="15" customFormat="1" ht="15" hidden="1" customHeight="1" outlineLevel="1" x14ac:dyDescent="0.2">
      <c r="A234" s="26" t="s">
        <v>318</v>
      </c>
      <c r="B234" s="11"/>
      <c r="C234" s="20">
        <v>24846</v>
      </c>
    </row>
    <row r="235" spans="1:3" s="15" customFormat="1" ht="15" hidden="1" customHeight="1" outlineLevel="1" x14ac:dyDescent="0.2">
      <c r="A235" s="27" t="s">
        <v>376</v>
      </c>
      <c r="B235" s="12"/>
      <c r="C235" s="20">
        <v>2846</v>
      </c>
    </row>
    <row r="236" spans="1:3" s="15" customFormat="1" ht="15" hidden="1" customHeight="1" outlineLevel="1" x14ac:dyDescent="0.2">
      <c r="A236" s="27" t="s">
        <v>322</v>
      </c>
      <c r="B236" s="12"/>
      <c r="C236" s="20">
        <v>2000</v>
      </c>
    </row>
    <row r="237" spans="1:3" s="15" customFormat="1" ht="15" hidden="1" customHeight="1" outlineLevel="1" x14ac:dyDescent="0.2">
      <c r="A237" s="27" t="s">
        <v>325</v>
      </c>
      <c r="B237" s="12"/>
      <c r="C237" s="20">
        <v>20000</v>
      </c>
    </row>
    <row r="238" spans="1:3" s="15" customFormat="1" ht="15" hidden="1" customHeight="1" outlineLevel="1" x14ac:dyDescent="0.2">
      <c r="A238" s="26" t="s">
        <v>328</v>
      </c>
      <c r="B238" s="11"/>
      <c r="C238" s="18">
        <v>11193512</v>
      </c>
    </row>
    <row r="239" spans="1:3" s="15" customFormat="1" ht="15" hidden="1" customHeight="1" outlineLevel="1" x14ac:dyDescent="0.2">
      <c r="A239" s="27" t="s">
        <v>329</v>
      </c>
      <c r="B239" s="12"/>
      <c r="C239" s="18">
        <v>5136655</v>
      </c>
    </row>
    <row r="240" spans="1:3" s="15" customFormat="1" ht="15" hidden="1" customHeight="1" outlineLevel="1" x14ac:dyDescent="0.2">
      <c r="A240" s="27" t="s">
        <v>330</v>
      </c>
      <c r="B240" s="12"/>
      <c r="C240" s="18">
        <v>6056857</v>
      </c>
    </row>
    <row r="241" spans="1:8" s="15" customFormat="1" ht="15" hidden="1" customHeight="1" outlineLevel="1" x14ac:dyDescent="0.2">
      <c r="A241" s="26" t="s">
        <v>332</v>
      </c>
      <c r="B241" s="11"/>
      <c r="C241" s="20">
        <v>773059</v>
      </c>
    </row>
    <row r="242" spans="1:8" s="15" customFormat="1" ht="15" hidden="1" customHeight="1" outlineLevel="1" x14ac:dyDescent="0.2">
      <c r="A242" s="27" t="s">
        <v>333</v>
      </c>
      <c r="B242" s="12"/>
      <c r="C242" s="20">
        <v>773059</v>
      </c>
    </row>
    <row r="243" spans="1:8" s="15" customFormat="1" ht="15" hidden="1" customHeight="1" outlineLevel="1" x14ac:dyDescent="0.2">
      <c r="A243" s="26" t="s">
        <v>741</v>
      </c>
      <c r="B243" s="11"/>
      <c r="C243" s="18">
        <v>2900000</v>
      </c>
    </row>
    <row r="244" spans="1:8" s="15" customFormat="1" ht="15" hidden="1" customHeight="1" outlineLevel="1" x14ac:dyDescent="0.2">
      <c r="A244" s="27" t="s">
        <v>336</v>
      </c>
      <c r="B244" s="12"/>
      <c r="C244" s="18">
        <v>2900000</v>
      </c>
    </row>
    <row r="245" spans="1:8" s="15" customFormat="1" ht="11.25" customHeight="1" collapsed="1" thickBot="1" x14ac:dyDescent="0.25">
      <c r="A245" s="245" t="s">
        <v>7</v>
      </c>
      <c r="B245" s="246"/>
      <c r="C245" s="247"/>
    </row>
    <row r="246" spans="1:8" s="111" customFormat="1" ht="18.75" x14ac:dyDescent="0.3">
      <c r="A246" s="242" t="s">
        <v>16</v>
      </c>
      <c r="B246" s="272">
        <v>12385</v>
      </c>
      <c r="C246" s="129">
        <v>21167551</v>
      </c>
      <c r="D246" s="120">
        <f t="shared" si="2"/>
        <v>1709.1280581348406</v>
      </c>
      <c r="E246" s="121">
        <f t="shared" si="1"/>
        <v>245.56437616879893</v>
      </c>
    </row>
    <row r="247" spans="1:8" ht="17.25" hidden="1" customHeight="1" outlineLevel="1" thickTop="1" thickBot="1" x14ac:dyDescent="0.3">
      <c r="A247" s="277" t="s">
        <v>781</v>
      </c>
      <c r="B247" s="278"/>
      <c r="C247" s="279"/>
      <c r="D247" s="9"/>
      <c r="E247" s="8"/>
      <c r="F247" s="4"/>
      <c r="G247" s="4"/>
      <c r="H247" s="4"/>
    </row>
    <row r="248" spans="1:8" ht="17.25" hidden="1" outlineLevel="1" thickTop="1" thickBot="1" x14ac:dyDescent="0.3">
      <c r="A248" s="30" t="s">
        <v>782</v>
      </c>
      <c r="B248" s="31"/>
      <c r="C248" s="32" t="s">
        <v>783</v>
      </c>
      <c r="D248" s="9"/>
      <c r="E248" s="8"/>
      <c r="F248" s="4"/>
      <c r="G248" s="4"/>
      <c r="H248" s="4"/>
    </row>
    <row r="249" spans="1:8" s="15" customFormat="1" ht="15" hidden="1" customHeight="1" outlineLevel="1" thickTop="1" x14ac:dyDescent="0.2">
      <c r="A249" s="25" t="s">
        <v>347</v>
      </c>
      <c r="B249" s="10"/>
      <c r="C249" s="17">
        <v>21167551</v>
      </c>
    </row>
    <row r="250" spans="1:8" s="15" customFormat="1" ht="15" hidden="1" customHeight="1" outlineLevel="1" x14ac:dyDescent="0.2">
      <c r="A250" s="26" t="s">
        <v>310</v>
      </c>
      <c r="B250" s="11"/>
      <c r="C250" s="20">
        <v>1410</v>
      </c>
    </row>
    <row r="251" spans="1:8" s="15" customFormat="1" ht="15" hidden="1" customHeight="1" outlineLevel="1" x14ac:dyDescent="0.2">
      <c r="A251" s="27" t="s">
        <v>311</v>
      </c>
      <c r="B251" s="12"/>
      <c r="C251" s="20">
        <v>1410</v>
      </c>
    </row>
    <row r="252" spans="1:8" s="15" customFormat="1" ht="15" hidden="1" customHeight="1" outlineLevel="1" x14ac:dyDescent="0.2">
      <c r="A252" s="26" t="s">
        <v>313</v>
      </c>
      <c r="B252" s="11"/>
      <c r="C252" s="20">
        <v>72370</v>
      </c>
    </row>
    <row r="253" spans="1:8" s="15" customFormat="1" ht="15" hidden="1" customHeight="1" outlineLevel="1" x14ac:dyDescent="0.2">
      <c r="A253" s="27" t="s">
        <v>314</v>
      </c>
      <c r="B253" s="12"/>
      <c r="C253" s="20">
        <v>25980</v>
      </c>
    </row>
    <row r="254" spans="1:8" s="15" customFormat="1" ht="15" hidden="1" customHeight="1" outlineLevel="1" x14ac:dyDescent="0.2">
      <c r="A254" s="27" t="s">
        <v>338</v>
      </c>
      <c r="B254" s="12"/>
      <c r="C254" s="20">
        <v>46390</v>
      </c>
    </row>
    <row r="255" spans="1:8" s="15" customFormat="1" ht="15" hidden="1" customHeight="1" outlineLevel="1" x14ac:dyDescent="0.2">
      <c r="A255" s="26" t="s">
        <v>318</v>
      </c>
      <c r="B255" s="11"/>
      <c r="C255" s="20">
        <v>25890</v>
      </c>
    </row>
    <row r="256" spans="1:8" s="15" customFormat="1" ht="15" hidden="1" customHeight="1" outlineLevel="1" x14ac:dyDescent="0.2">
      <c r="A256" s="27" t="s">
        <v>319</v>
      </c>
      <c r="B256" s="12"/>
      <c r="C256" s="21">
        <v>518</v>
      </c>
    </row>
    <row r="257" spans="1:8" s="15" customFormat="1" ht="15" hidden="1" customHeight="1" outlineLevel="1" x14ac:dyDescent="0.2">
      <c r="A257" s="27" t="s">
        <v>323</v>
      </c>
      <c r="B257" s="12"/>
      <c r="C257" s="20">
        <v>25372</v>
      </c>
    </row>
    <row r="258" spans="1:8" s="15" customFormat="1" ht="15" hidden="1" customHeight="1" outlineLevel="1" x14ac:dyDescent="0.2">
      <c r="A258" s="26" t="s">
        <v>326</v>
      </c>
      <c r="B258" s="11"/>
      <c r="C258" s="21">
        <v>330</v>
      </c>
    </row>
    <row r="259" spans="1:8" s="15" customFormat="1" ht="15" hidden="1" customHeight="1" outlineLevel="1" x14ac:dyDescent="0.2">
      <c r="A259" s="27" t="s">
        <v>361</v>
      </c>
      <c r="B259" s="12"/>
      <c r="C259" s="21">
        <v>330</v>
      </c>
    </row>
    <row r="260" spans="1:8" s="15" customFormat="1" ht="15" hidden="1" customHeight="1" outlineLevel="1" x14ac:dyDescent="0.2">
      <c r="A260" s="26" t="s">
        <v>328</v>
      </c>
      <c r="B260" s="11"/>
      <c r="C260" s="18">
        <v>15819559</v>
      </c>
    </row>
    <row r="261" spans="1:8" s="15" customFormat="1" ht="15" hidden="1" customHeight="1" outlineLevel="1" x14ac:dyDescent="0.2">
      <c r="A261" s="27" t="s">
        <v>329</v>
      </c>
      <c r="B261" s="12"/>
      <c r="C261" s="18">
        <v>7259529</v>
      </c>
    </row>
    <row r="262" spans="1:8" s="15" customFormat="1" ht="15" hidden="1" customHeight="1" outlineLevel="1" x14ac:dyDescent="0.2">
      <c r="A262" s="27" t="s">
        <v>330</v>
      </c>
      <c r="B262" s="12"/>
      <c r="C262" s="18">
        <v>8560030</v>
      </c>
    </row>
    <row r="263" spans="1:8" s="15" customFormat="1" ht="15" hidden="1" customHeight="1" outlineLevel="1" x14ac:dyDescent="0.2">
      <c r="A263" s="26" t="s">
        <v>332</v>
      </c>
      <c r="B263" s="11"/>
      <c r="C263" s="18">
        <v>1167615</v>
      </c>
    </row>
    <row r="264" spans="1:8" s="15" customFormat="1" ht="15" hidden="1" customHeight="1" outlineLevel="1" x14ac:dyDescent="0.2">
      <c r="A264" s="27" t="s">
        <v>333</v>
      </c>
      <c r="B264" s="12"/>
      <c r="C264" s="18">
        <v>1167615</v>
      </c>
    </row>
    <row r="265" spans="1:8" s="15" customFormat="1" ht="15" hidden="1" customHeight="1" outlineLevel="1" x14ac:dyDescent="0.2">
      <c r="A265" s="26" t="s">
        <v>741</v>
      </c>
      <c r="B265" s="11"/>
      <c r="C265" s="18">
        <v>4080377</v>
      </c>
    </row>
    <row r="266" spans="1:8" s="15" customFormat="1" ht="15" hidden="1" customHeight="1" outlineLevel="1" x14ac:dyDescent="0.2">
      <c r="A266" s="27" t="s">
        <v>336</v>
      </c>
      <c r="B266" s="12"/>
      <c r="C266" s="18">
        <v>4080377</v>
      </c>
    </row>
    <row r="267" spans="1:8" s="15" customFormat="1" ht="11.25" customHeight="1" collapsed="1" thickBot="1" x14ac:dyDescent="0.25">
      <c r="A267" s="245" t="s">
        <v>16</v>
      </c>
      <c r="B267" s="246"/>
      <c r="C267" s="247"/>
    </row>
    <row r="268" spans="1:8" s="111" customFormat="1" ht="18.75" x14ac:dyDescent="0.3">
      <c r="A268" s="240" t="s">
        <v>3</v>
      </c>
      <c r="B268" s="271">
        <v>17731</v>
      </c>
      <c r="C268" s="241">
        <v>31184465</v>
      </c>
      <c r="D268" s="117">
        <f t="shared" si="2"/>
        <v>1758.7538773898821</v>
      </c>
      <c r="E268" s="118">
        <f t="shared" si="1"/>
        <v>252.6945226134888</v>
      </c>
    </row>
    <row r="269" spans="1:8" ht="17.25" hidden="1" customHeight="1" outlineLevel="1" thickTop="1" thickBot="1" x14ac:dyDescent="0.3">
      <c r="A269" s="277" t="s">
        <v>781</v>
      </c>
      <c r="B269" s="278"/>
      <c r="C269" s="279"/>
      <c r="D269" s="9"/>
      <c r="E269" s="8"/>
      <c r="F269" s="4"/>
      <c r="G269" s="4"/>
      <c r="H269" s="4"/>
    </row>
    <row r="270" spans="1:8" ht="17.25" hidden="1" outlineLevel="1" thickTop="1" thickBot="1" x14ac:dyDescent="0.3">
      <c r="A270" s="30" t="s">
        <v>782</v>
      </c>
      <c r="B270" s="31"/>
      <c r="C270" s="32" t="s">
        <v>783</v>
      </c>
      <c r="D270" s="9"/>
      <c r="E270" s="8"/>
      <c r="F270" s="4"/>
      <c r="G270" s="4"/>
      <c r="H270" s="4"/>
    </row>
    <row r="271" spans="1:8" s="15" customFormat="1" ht="15" hidden="1" customHeight="1" outlineLevel="1" thickTop="1" x14ac:dyDescent="0.2">
      <c r="A271" s="28" t="s">
        <v>370</v>
      </c>
      <c r="B271" s="13"/>
      <c r="C271" s="17">
        <v>31184465</v>
      </c>
    </row>
    <row r="272" spans="1:8" s="15" customFormat="1" ht="15" hidden="1" customHeight="1" outlineLevel="1" x14ac:dyDescent="0.2">
      <c r="A272" s="26" t="s">
        <v>310</v>
      </c>
      <c r="B272" s="11"/>
      <c r="C272" s="20">
        <v>370000</v>
      </c>
    </row>
    <row r="273" spans="1:3" s="15" customFormat="1" ht="15" hidden="1" customHeight="1" outlineLevel="1" x14ac:dyDescent="0.2">
      <c r="A273" s="27" t="s">
        <v>311</v>
      </c>
      <c r="B273" s="12"/>
      <c r="C273" s="20">
        <v>270000</v>
      </c>
    </row>
    <row r="274" spans="1:3" s="15" customFormat="1" ht="15" hidden="1" customHeight="1" outlineLevel="1" x14ac:dyDescent="0.2">
      <c r="A274" s="27" t="s">
        <v>312</v>
      </c>
      <c r="B274" s="12"/>
      <c r="C274" s="20">
        <v>100000</v>
      </c>
    </row>
    <row r="275" spans="1:3" s="15" customFormat="1" ht="15" hidden="1" customHeight="1" outlineLevel="1" x14ac:dyDescent="0.2">
      <c r="A275" s="26" t="s">
        <v>313</v>
      </c>
      <c r="B275" s="11"/>
      <c r="C275" s="20">
        <v>152000</v>
      </c>
    </row>
    <row r="276" spans="1:3" s="15" customFormat="1" ht="15" hidden="1" customHeight="1" outlineLevel="1" x14ac:dyDescent="0.2">
      <c r="A276" s="27" t="s">
        <v>314</v>
      </c>
      <c r="B276" s="12"/>
      <c r="C276" s="20">
        <v>120000</v>
      </c>
    </row>
    <row r="277" spans="1:3" s="15" customFormat="1" ht="15" hidden="1" customHeight="1" outlineLevel="1" x14ac:dyDescent="0.2">
      <c r="A277" s="27" t="s">
        <v>315</v>
      </c>
      <c r="B277" s="12"/>
      <c r="C277" s="20">
        <v>32000</v>
      </c>
    </row>
    <row r="278" spans="1:3" s="15" customFormat="1" ht="15" hidden="1" customHeight="1" outlineLevel="1" x14ac:dyDescent="0.2">
      <c r="A278" s="26" t="s">
        <v>318</v>
      </c>
      <c r="B278" s="11"/>
      <c r="C278" s="20">
        <v>196910</v>
      </c>
    </row>
    <row r="279" spans="1:3" s="15" customFormat="1" ht="15" hidden="1" customHeight="1" outlineLevel="1" x14ac:dyDescent="0.2">
      <c r="A279" s="27" t="s">
        <v>319</v>
      </c>
      <c r="B279" s="12"/>
      <c r="C279" s="20">
        <v>35000</v>
      </c>
    </row>
    <row r="280" spans="1:3" s="15" customFormat="1" ht="15" hidden="1" customHeight="1" outlineLevel="1" x14ac:dyDescent="0.2">
      <c r="A280" s="27" t="s">
        <v>356</v>
      </c>
      <c r="B280" s="12"/>
      <c r="C280" s="20">
        <v>18000</v>
      </c>
    </row>
    <row r="281" spans="1:3" s="15" customFormat="1" ht="15" hidden="1" customHeight="1" outlineLevel="1" x14ac:dyDescent="0.2">
      <c r="A281" s="27" t="s">
        <v>343</v>
      </c>
      <c r="B281" s="12"/>
      <c r="C281" s="20">
        <v>9448</v>
      </c>
    </row>
    <row r="282" spans="1:3" s="15" customFormat="1" ht="15" hidden="1" customHeight="1" outlineLevel="1" x14ac:dyDescent="0.2">
      <c r="A282" s="27" t="s">
        <v>376</v>
      </c>
      <c r="B282" s="12"/>
      <c r="C282" s="20">
        <v>9462</v>
      </c>
    </row>
    <row r="283" spans="1:3" s="15" customFormat="1" ht="15" hidden="1" customHeight="1" outlineLevel="1" x14ac:dyDescent="0.2">
      <c r="A283" s="27" t="s">
        <v>325</v>
      </c>
      <c r="B283" s="12"/>
      <c r="C283" s="20">
        <v>125000</v>
      </c>
    </row>
    <row r="284" spans="1:3" s="15" customFormat="1" ht="15" hidden="1" customHeight="1" outlineLevel="1" x14ac:dyDescent="0.2">
      <c r="A284" s="26" t="s">
        <v>328</v>
      </c>
      <c r="B284" s="11"/>
      <c r="C284" s="18">
        <v>23565217</v>
      </c>
    </row>
    <row r="285" spans="1:3" s="15" customFormat="1" ht="15" hidden="1" customHeight="1" outlineLevel="1" x14ac:dyDescent="0.2">
      <c r="A285" s="27" t="s">
        <v>329</v>
      </c>
      <c r="B285" s="12"/>
      <c r="C285" s="18">
        <v>10813979</v>
      </c>
    </row>
    <row r="286" spans="1:3" s="15" customFormat="1" ht="15" hidden="1" customHeight="1" outlineLevel="1" x14ac:dyDescent="0.2">
      <c r="A286" s="27" t="s">
        <v>330</v>
      </c>
      <c r="B286" s="12"/>
      <c r="C286" s="18">
        <v>12751238</v>
      </c>
    </row>
    <row r="287" spans="1:3" s="15" customFormat="1" ht="15" hidden="1" customHeight="1" outlineLevel="1" x14ac:dyDescent="0.2">
      <c r="A287" s="26" t="s">
        <v>331</v>
      </c>
      <c r="B287" s="11"/>
      <c r="C287" s="20">
        <v>158218</v>
      </c>
    </row>
    <row r="288" spans="1:3" s="15" customFormat="1" ht="15" hidden="1" customHeight="1" outlineLevel="1" x14ac:dyDescent="0.2">
      <c r="A288" s="27" t="s">
        <v>351</v>
      </c>
      <c r="B288" s="12"/>
      <c r="C288" s="20">
        <v>158218</v>
      </c>
    </row>
    <row r="289" spans="1:8" s="15" customFormat="1" ht="15" hidden="1" customHeight="1" outlineLevel="1" x14ac:dyDescent="0.2">
      <c r="A289" s="26" t="s">
        <v>332</v>
      </c>
      <c r="B289" s="11"/>
      <c r="C289" s="18">
        <v>3047785</v>
      </c>
    </row>
    <row r="290" spans="1:8" s="15" customFormat="1" ht="15" hidden="1" customHeight="1" outlineLevel="1" x14ac:dyDescent="0.2">
      <c r="A290" s="27" t="s">
        <v>333</v>
      </c>
      <c r="B290" s="12"/>
      <c r="C290" s="18">
        <v>2837838</v>
      </c>
    </row>
    <row r="291" spans="1:8" s="15" customFormat="1" ht="15" hidden="1" customHeight="1" outlineLevel="1" x14ac:dyDescent="0.2">
      <c r="A291" s="27" t="s">
        <v>334</v>
      </c>
      <c r="B291" s="12"/>
      <c r="C291" s="20">
        <v>209947</v>
      </c>
    </row>
    <row r="292" spans="1:8" s="15" customFormat="1" ht="15" hidden="1" customHeight="1" outlineLevel="1" x14ac:dyDescent="0.2">
      <c r="A292" s="26" t="s">
        <v>741</v>
      </c>
      <c r="B292" s="11"/>
      <c r="C292" s="18">
        <v>1949178</v>
      </c>
    </row>
    <row r="293" spans="1:8" s="15" customFormat="1" ht="15" hidden="1" customHeight="1" outlineLevel="1" x14ac:dyDescent="0.2">
      <c r="A293" s="27" t="s">
        <v>336</v>
      </c>
      <c r="B293" s="12"/>
      <c r="C293" s="18">
        <v>1949178</v>
      </c>
    </row>
    <row r="294" spans="1:8" s="15" customFormat="1" ht="15" hidden="1" customHeight="1" outlineLevel="1" x14ac:dyDescent="0.2">
      <c r="A294" s="26" t="s">
        <v>748</v>
      </c>
      <c r="B294" s="11"/>
      <c r="C294" s="18">
        <v>1745157</v>
      </c>
    </row>
    <row r="295" spans="1:8" s="15" customFormat="1" ht="15" hidden="1" customHeight="1" outlineLevel="1" x14ac:dyDescent="0.2">
      <c r="A295" s="27" t="s">
        <v>387</v>
      </c>
      <c r="B295" s="12"/>
      <c r="C295" s="18">
        <v>1745157</v>
      </c>
    </row>
    <row r="296" spans="1:8" s="15" customFormat="1" ht="11.25" customHeight="1" collapsed="1" thickBot="1" x14ac:dyDescent="0.25">
      <c r="A296" s="245" t="s">
        <v>3</v>
      </c>
      <c r="B296" s="246"/>
      <c r="C296" s="247"/>
    </row>
    <row r="297" spans="1:8" s="111" customFormat="1" ht="18.75" x14ac:dyDescent="0.3">
      <c r="A297" s="242" t="s">
        <v>25</v>
      </c>
      <c r="B297" s="272">
        <v>11161</v>
      </c>
      <c r="C297" s="129">
        <v>19309152</v>
      </c>
      <c r="D297" s="120">
        <f t="shared" si="2"/>
        <v>1730.0557297733178</v>
      </c>
      <c r="E297" s="121">
        <f t="shared" si="1"/>
        <v>248.57122554214337</v>
      </c>
    </row>
    <row r="298" spans="1:8" ht="17.25" hidden="1" customHeight="1" outlineLevel="1" thickTop="1" thickBot="1" x14ac:dyDescent="0.3">
      <c r="A298" s="277" t="s">
        <v>781</v>
      </c>
      <c r="B298" s="278"/>
      <c r="C298" s="279"/>
      <c r="D298" s="9"/>
      <c r="E298" s="8"/>
      <c r="F298" s="4"/>
      <c r="G298" s="4"/>
      <c r="H298" s="4"/>
    </row>
    <row r="299" spans="1:8" ht="17.25" hidden="1" customHeight="1" outlineLevel="1" thickTop="1" thickBot="1" x14ac:dyDescent="0.3">
      <c r="A299" s="30" t="s">
        <v>782</v>
      </c>
      <c r="B299" s="31"/>
      <c r="C299" s="32" t="s">
        <v>783</v>
      </c>
      <c r="D299" s="9"/>
      <c r="E299" s="8"/>
      <c r="F299" s="4"/>
      <c r="G299" s="4"/>
      <c r="H299" s="4"/>
    </row>
    <row r="300" spans="1:8" s="15" customFormat="1" ht="15" hidden="1" customHeight="1" outlineLevel="1" thickTop="1" x14ac:dyDescent="0.2">
      <c r="A300" s="25" t="s">
        <v>367</v>
      </c>
      <c r="B300" s="10"/>
      <c r="C300" s="17">
        <v>19309152</v>
      </c>
    </row>
    <row r="301" spans="1:8" s="15" customFormat="1" ht="15" hidden="1" customHeight="1" outlineLevel="1" x14ac:dyDescent="0.2">
      <c r="A301" s="26" t="s">
        <v>310</v>
      </c>
      <c r="B301" s="11"/>
      <c r="C301" s="20">
        <v>210000</v>
      </c>
    </row>
    <row r="302" spans="1:8" s="15" customFormat="1" ht="15" hidden="1" customHeight="1" outlineLevel="1" x14ac:dyDescent="0.2">
      <c r="A302" s="27" t="s">
        <v>341</v>
      </c>
      <c r="B302" s="12"/>
      <c r="C302" s="20">
        <v>10000</v>
      </c>
    </row>
    <row r="303" spans="1:8" s="15" customFormat="1" ht="15" hidden="1" customHeight="1" outlineLevel="1" x14ac:dyDescent="0.2">
      <c r="A303" s="27" t="s">
        <v>311</v>
      </c>
      <c r="B303" s="12"/>
      <c r="C303" s="20">
        <v>140000</v>
      </c>
    </row>
    <row r="304" spans="1:8" s="15" customFormat="1" ht="15" hidden="1" customHeight="1" outlineLevel="1" x14ac:dyDescent="0.2">
      <c r="A304" s="27" t="s">
        <v>312</v>
      </c>
      <c r="B304" s="12"/>
      <c r="C304" s="20">
        <v>60000</v>
      </c>
    </row>
    <row r="305" spans="1:3" s="15" customFormat="1" ht="15" hidden="1" customHeight="1" outlineLevel="1" x14ac:dyDescent="0.2">
      <c r="A305" s="26" t="s">
        <v>313</v>
      </c>
      <c r="B305" s="11"/>
      <c r="C305" s="20">
        <v>192500</v>
      </c>
    </row>
    <row r="306" spans="1:3" s="15" customFormat="1" ht="15" hidden="1" customHeight="1" outlineLevel="1" x14ac:dyDescent="0.2">
      <c r="A306" s="27" t="s">
        <v>314</v>
      </c>
      <c r="B306" s="12"/>
      <c r="C306" s="20">
        <v>132500</v>
      </c>
    </row>
    <row r="307" spans="1:3" s="15" customFormat="1" ht="15" hidden="1" customHeight="1" outlineLevel="1" x14ac:dyDescent="0.2">
      <c r="A307" s="27" t="s">
        <v>315</v>
      </c>
      <c r="B307" s="12"/>
      <c r="C307" s="20">
        <v>20000</v>
      </c>
    </row>
    <row r="308" spans="1:3" s="15" customFormat="1" ht="15" hidden="1" customHeight="1" outlineLevel="1" x14ac:dyDescent="0.2">
      <c r="A308" s="27" t="s">
        <v>316</v>
      </c>
      <c r="B308" s="12"/>
      <c r="C308" s="20">
        <v>20000</v>
      </c>
    </row>
    <row r="309" spans="1:3" s="15" customFormat="1" ht="15" hidden="1" customHeight="1" outlineLevel="1" x14ac:dyDescent="0.2">
      <c r="A309" s="27" t="s">
        <v>338</v>
      </c>
      <c r="B309" s="12"/>
      <c r="C309" s="20">
        <v>20000</v>
      </c>
    </row>
    <row r="310" spans="1:3" s="15" customFormat="1" ht="15" hidden="1" customHeight="1" outlineLevel="1" x14ac:dyDescent="0.2">
      <c r="A310" s="26" t="s">
        <v>318</v>
      </c>
      <c r="B310" s="11"/>
      <c r="C310" s="20">
        <v>97750</v>
      </c>
    </row>
    <row r="311" spans="1:3" s="15" customFormat="1" ht="15" hidden="1" customHeight="1" outlineLevel="1" x14ac:dyDescent="0.2">
      <c r="A311" s="27" t="s">
        <v>319</v>
      </c>
      <c r="B311" s="12"/>
      <c r="C311" s="20">
        <v>35000</v>
      </c>
    </row>
    <row r="312" spans="1:3" s="15" customFormat="1" ht="15" hidden="1" customHeight="1" outlineLevel="1" x14ac:dyDescent="0.2">
      <c r="A312" s="27" t="s">
        <v>343</v>
      </c>
      <c r="B312" s="12"/>
      <c r="C312" s="21">
        <v>250</v>
      </c>
    </row>
    <row r="313" spans="1:3" s="15" customFormat="1" ht="15" hidden="1" customHeight="1" outlineLevel="1" x14ac:dyDescent="0.2">
      <c r="A313" s="27" t="s">
        <v>321</v>
      </c>
      <c r="B313" s="12"/>
      <c r="C313" s="20">
        <v>32500</v>
      </c>
    </row>
    <row r="314" spans="1:3" s="15" customFormat="1" ht="15" hidden="1" customHeight="1" outlineLevel="1" x14ac:dyDescent="0.2">
      <c r="A314" s="27" t="s">
        <v>325</v>
      </c>
      <c r="B314" s="12"/>
      <c r="C314" s="20">
        <v>30000</v>
      </c>
    </row>
    <row r="315" spans="1:3" s="15" customFormat="1" ht="15" hidden="1" customHeight="1" outlineLevel="1" x14ac:dyDescent="0.2">
      <c r="A315" s="26" t="s">
        <v>345</v>
      </c>
      <c r="B315" s="11"/>
      <c r="C315" s="20">
        <v>76500</v>
      </c>
    </row>
    <row r="316" spans="1:3" s="15" customFormat="1" ht="15" hidden="1" customHeight="1" outlineLevel="1" x14ac:dyDescent="0.2">
      <c r="A316" s="27" t="s">
        <v>346</v>
      </c>
      <c r="B316" s="12"/>
      <c r="C316" s="20">
        <v>76500</v>
      </c>
    </row>
    <row r="317" spans="1:3" s="15" customFormat="1" ht="15" hidden="1" customHeight="1" outlineLevel="1" x14ac:dyDescent="0.2">
      <c r="A317" s="26" t="s">
        <v>328</v>
      </c>
      <c r="B317" s="11"/>
      <c r="C317" s="18">
        <v>14889545</v>
      </c>
    </row>
    <row r="318" spans="1:3" s="15" customFormat="1" ht="15" hidden="1" customHeight="1" outlineLevel="1" x14ac:dyDescent="0.2">
      <c r="A318" s="27" t="s">
        <v>329</v>
      </c>
      <c r="B318" s="12"/>
      <c r="C318" s="18">
        <v>6832750</v>
      </c>
    </row>
    <row r="319" spans="1:3" s="15" customFormat="1" ht="15" hidden="1" customHeight="1" outlineLevel="1" x14ac:dyDescent="0.2">
      <c r="A319" s="27" t="s">
        <v>330</v>
      </c>
      <c r="B319" s="12"/>
      <c r="C319" s="18">
        <v>8056795</v>
      </c>
    </row>
    <row r="320" spans="1:3" s="15" customFormat="1" ht="15" hidden="1" customHeight="1" outlineLevel="1" x14ac:dyDescent="0.2">
      <c r="A320" s="26" t="s">
        <v>332</v>
      </c>
      <c r="B320" s="11"/>
      <c r="C320" s="20">
        <v>952857</v>
      </c>
    </row>
    <row r="321" spans="1:8" s="15" customFormat="1" ht="15" hidden="1" customHeight="1" outlineLevel="1" x14ac:dyDescent="0.2">
      <c r="A321" s="27" t="s">
        <v>333</v>
      </c>
      <c r="B321" s="12"/>
      <c r="C321" s="20">
        <v>952857</v>
      </c>
    </row>
    <row r="322" spans="1:8" s="15" customFormat="1" ht="15" hidden="1" customHeight="1" outlineLevel="1" x14ac:dyDescent="0.2">
      <c r="A322" s="26" t="s">
        <v>741</v>
      </c>
      <c r="B322" s="11"/>
      <c r="C322" s="18">
        <v>2890000</v>
      </c>
    </row>
    <row r="323" spans="1:8" s="15" customFormat="1" ht="15" hidden="1" customHeight="1" outlineLevel="1" x14ac:dyDescent="0.2">
      <c r="A323" s="27" t="s">
        <v>336</v>
      </c>
      <c r="B323" s="12"/>
      <c r="C323" s="18">
        <v>2890000</v>
      </c>
    </row>
    <row r="324" spans="1:8" s="15" customFormat="1" ht="11.25" customHeight="1" collapsed="1" thickBot="1" x14ac:dyDescent="0.25">
      <c r="A324" s="245" t="s">
        <v>25</v>
      </c>
      <c r="B324" s="246"/>
      <c r="C324" s="247"/>
    </row>
    <row r="325" spans="1:8" s="111" customFormat="1" ht="18.75" x14ac:dyDescent="0.3">
      <c r="A325" s="240" t="s">
        <v>15</v>
      </c>
      <c r="B325" s="271">
        <v>17377</v>
      </c>
      <c r="C325" s="241">
        <v>29341499</v>
      </c>
      <c r="D325" s="117">
        <f t="shared" si="2"/>
        <v>1688.5250043160499</v>
      </c>
      <c r="E325" s="118">
        <f t="shared" si="1"/>
        <v>242.60416728678879</v>
      </c>
    </row>
    <row r="326" spans="1:8" ht="17.25" hidden="1" customHeight="1" outlineLevel="1" thickTop="1" thickBot="1" x14ac:dyDescent="0.3">
      <c r="A326" s="277" t="s">
        <v>781</v>
      </c>
      <c r="B326" s="278"/>
      <c r="C326" s="279"/>
      <c r="D326" s="9"/>
      <c r="E326" s="8"/>
      <c r="F326" s="4"/>
      <c r="G326" s="4"/>
      <c r="H326" s="4"/>
    </row>
    <row r="327" spans="1:8" ht="17.25" hidden="1" outlineLevel="1" thickTop="1" thickBot="1" x14ac:dyDescent="0.3">
      <c r="A327" s="30" t="s">
        <v>782</v>
      </c>
      <c r="B327" s="31"/>
      <c r="C327" s="32" t="s">
        <v>783</v>
      </c>
      <c r="D327" s="9"/>
      <c r="E327" s="8"/>
      <c r="F327" s="4"/>
      <c r="G327" s="4"/>
      <c r="H327" s="4"/>
    </row>
    <row r="328" spans="1:8" s="15" customFormat="1" ht="15" hidden="1" customHeight="1" outlineLevel="1" thickTop="1" x14ac:dyDescent="0.2">
      <c r="A328" s="25" t="s">
        <v>339</v>
      </c>
      <c r="B328" s="10"/>
      <c r="C328" s="17">
        <v>29341499</v>
      </c>
    </row>
    <row r="329" spans="1:8" s="15" customFormat="1" ht="15" hidden="1" customHeight="1" outlineLevel="1" x14ac:dyDescent="0.2">
      <c r="A329" s="26" t="s">
        <v>313</v>
      </c>
      <c r="B329" s="11"/>
      <c r="C329" s="20">
        <v>22000</v>
      </c>
    </row>
    <row r="330" spans="1:8" s="15" customFormat="1" ht="15" hidden="1" customHeight="1" outlineLevel="1" x14ac:dyDescent="0.2">
      <c r="A330" s="27" t="s">
        <v>314</v>
      </c>
      <c r="B330" s="12"/>
      <c r="C330" s="20">
        <v>16500</v>
      </c>
    </row>
    <row r="331" spans="1:8" s="15" customFormat="1" ht="15" hidden="1" customHeight="1" outlineLevel="1" x14ac:dyDescent="0.2">
      <c r="A331" s="27" t="s">
        <v>315</v>
      </c>
      <c r="B331" s="12"/>
      <c r="C331" s="20">
        <v>5500</v>
      </c>
    </row>
    <row r="332" spans="1:8" s="15" customFormat="1" ht="15" hidden="1" customHeight="1" outlineLevel="1" x14ac:dyDescent="0.2">
      <c r="A332" s="26" t="s">
        <v>318</v>
      </c>
      <c r="B332" s="11"/>
      <c r="C332" s="20">
        <v>138806</v>
      </c>
    </row>
    <row r="333" spans="1:8" s="15" customFormat="1" ht="15" hidden="1" customHeight="1" outlineLevel="1" x14ac:dyDescent="0.2">
      <c r="A333" s="27" t="s">
        <v>319</v>
      </c>
      <c r="B333" s="12"/>
      <c r="C333" s="20">
        <v>6000</v>
      </c>
    </row>
    <row r="334" spans="1:8" s="15" customFormat="1" ht="15" hidden="1" customHeight="1" outlineLevel="1" x14ac:dyDescent="0.2">
      <c r="A334" s="27" t="s">
        <v>343</v>
      </c>
      <c r="B334" s="12"/>
      <c r="C334" s="20">
        <v>1297</v>
      </c>
    </row>
    <row r="335" spans="1:8" s="15" customFormat="1" ht="15" hidden="1" customHeight="1" outlineLevel="1" x14ac:dyDescent="0.2">
      <c r="A335" s="27" t="s">
        <v>376</v>
      </c>
      <c r="B335" s="12"/>
      <c r="C335" s="20">
        <v>89509</v>
      </c>
    </row>
    <row r="336" spans="1:8" s="15" customFormat="1" ht="15" hidden="1" customHeight="1" outlineLevel="1" x14ac:dyDescent="0.2">
      <c r="A336" s="27" t="s">
        <v>321</v>
      </c>
      <c r="B336" s="12"/>
      <c r="C336" s="20">
        <v>22000</v>
      </c>
    </row>
    <row r="337" spans="1:8" s="15" customFormat="1" ht="15" hidden="1" customHeight="1" outlineLevel="1" x14ac:dyDescent="0.2">
      <c r="A337" s="27" t="s">
        <v>325</v>
      </c>
      <c r="B337" s="12"/>
      <c r="C337" s="20">
        <v>20000</v>
      </c>
    </row>
    <row r="338" spans="1:8" s="15" customFormat="1" ht="15" hidden="1" customHeight="1" outlineLevel="1" x14ac:dyDescent="0.2">
      <c r="A338" s="26" t="s">
        <v>328</v>
      </c>
      <c r="B338" s="11"/>
      <c r="C338" s="18">
        <v>23148914</v>
      </c>
    </row>
    <row r="339" spans="1:8" s="15" customFormat="1" ht="15" hidden="1" customHeight="1" outlineLevel="1" x14ac:dyDescent="0.2">
      <c r="A339" s="27" t="s">
        <v>329</v>
      </c>
      <c r="B339" s="12"/>
      <c r="C339" s="18">
        <v>10622939</v>
      </c>
    </row>
    <row r="340" spans="1:8" s="15" customFormat="1" ht="15" hidden="1" customHeight="1" outlineLevel="1" x14ac:dyDescent="0.2">
      <c r="A340" s="27" t="s">
        <v>330</v>
      </c>
      <c r="B340" s="12"/>
      <c r="C340" s="18">
        <v>12525975</v>
      </c>
    </row>
    <row r="341" spans="1:8" s="15" customFormat="1" ht="15" hidden="1" customHeight="1" outlineLevel="1" x14ac:dyDescent="0.2">
      <c r="A341" s="26" t="s">
        <v>332</v>
      </c>
      <c r="B341" s="11"/>
      <c r="C341" s="18">
        <v>1914979</v>
      </c>
    </row>
    <row r="342" spans="1:8" s="15" customFormat="1" ht="15" hidden="1" customHeight="1" outlineLevel="1" x14ac:dyDescent="0.2">
      <c r="A342" s="27" t="s">
        <v>333</v>
      </c>
      <c r="B342" s="12"/>
      <c r="C342" s="18">
        <v>1900606</v>
      </c>
    </row>
    <row r="343" spans="1:8" s="15" customFormat="1" ht="15" hidden="1" customHeight="1" outlineLevel="1" x14ac:dyDescent="0.2">
      <c r="A343" s="27" t="s">
        <v>334</v>
      </c>
      <c r="B343" s="12"/>
      <c r="C343" s="20">
        <v>14373</v>
      </c>
    </row>
    <row r="344" spans="1:8" s="15" customFormat="1" ht="15" hidden="1" customHeight="1" outlineLevel="1" x14ac:dyDescent="0.2">
      <c r="A344" s="26" t="s">
        <v>741</v>
      </c>
      <c r="B344" s="11"/>
      <c r="C344" s="18">
        <v>4116800</v>
      </c>
    </row>
    <row r="345" spans="1:8" s="15" customFormat="1" ht="15" hidden="1" customHeight="1" outlineLevel="1" x14ac:dyDescent="0.2">
      <c r="A345" s="27" t="s">
        <v>336</v>
      </c>
      <c r="B345" s="12"/>
      <c r="C345" s="18">
        <v>4116800</v>
      </c>
    </row>
    <row r="346" spans="1:8" s="15" customFormat="1" ht="11.25" customHeight="1" collapsed="1" thickBot="1" x14ac:dyDescent="0.25">
      <c r="A346" s="245" t="s">
        <v>15</v>
      </c>
      <c r="B346" s="246"/>
      <c r="C346" s="247"/>
    </row>
    <row r="347" spans="1:8" s="111" customFormat="1" ht="18.75" x14ac:dyDescent="0.3">
      <c r="A347" s="242" t="s">
        <v>22</v>
      </c>
      <c r="B347" s="272">
        <v>8494</v>
      </c>
      <c r="C347" s="129">
        <v>14232306</v>
      </c>
      <c r="D347" s="120">
        <f t="shared" si="2"/>
        <v>1675.5716976689428</v>
      </c>
      <c r="E347" s="121">
        <f t="shared" si="1"/>
        <v>240.74306000990558</v>
      </c>
    </row>
    <row r="348" spans="1:8" ht="17.25" hidden="1" customHeight="1" outlineLevel="1" thickTop="1" thickBot="1" x14ac:dyDescent="0.3">
      <c r="A348" s="277" t="s">
        <v>781</v>
      </c>
      <c r="B348" s="278"/>
      <c r="C348" s="279"/>
      <c r="D348" s="9"/>
      <c r="E348" s="8"/>
      <c r="F348" s="4"/>
      <c r="G348" s="4"/>
      <c r="H348" s="4"/>
    </row>
    <row r="349" spans="1:8" ht="17.25" hidden="1" outlineLevel="1" thickTop="1" thickBot="1" x14ac:dyDescent="0.3">
      <c r="A349" s="30" t="s">
        <v>782</v>
      </c>
      <c r="B349" s="31"/>
      <c r="C349" s="32" t="s">
        <v>783</v>
      </c>
      <c r="D349" s="9"/>
      <c r="E349" s="8"/>
      <c r="F349" s="4"/>
      <c r="G349" s="4"/>
      <c r="H349" s="4"/>
    </row>
    <row r="350" spans="1:8" s="15" customFormat="1" ht="15" hidden="1" customHeight="1" outlineLevel="1" thickTop="1" x14ac:dyDescent="0.2">
      <c r="A350" s="25" t="s">
        <v>350</v>
      </c>
      <c r="B350" s="10"/>
      <c r="C350" s="17">
        <v>14232306</v>
      </c>
    </row>
    <row r="351" spans="1:8" s="15" customFormat="1" ht="15" hidden="1" customHeight="1" outlineLevel="1" x14ac:dyDescent="0.2">
      <c r="A351" s="26" t="s">
        <v>310</v>
      </c>
      <c r="B351" s="11"/>
      <c r="C351" s="20">
        <v>14950</v>
      </c>
    </row>
    <row r="352" spans="1:8" s="15" customFormat="1" ht="15" hidden="1" customHeight="1" outlineLevel="1" x14ac:dyDescent="0.2">
      <c r="A352" s="27" t="s">
        <v>311</v>
      </c>
      <c r="B352" s="12"/>
      <c r="C352" s="20">
        <v>10150</v>
      </c>
    </row>
    <row r="353" spans="1:3" s="15" customFormat="1" ht="15" hidden="1" customHeight="1" outlineLevel="1" x14ac:dyDescent="0.2">
      <c r="A353" s="27" t="s">
        <v>312</v>
      </c>
      <c r="B353" s="12"/>
      <c r="C353" s="20">
        <v>4800</v>
      </c>
    </row>
    <row r="354" spans="1:3" s="15" customFormat="1" ht="15" hidden="1" customHeight="1" outlineLevel="1" x14ac:dyDescent="0.2">
      <c r="A354" s="26" t="s">
        <v>313</v>
      </c>
      <c r="B354" s="11"/>
      <c r="C354" s="20">
        <v>34800</v>
      </c>
    </row>
    <row r="355" spans="1:3" s="15" customFormat="1" ht="15" hidden="1" customHeight="1" outlineLevel="1" x14ac:dyDescent="0.2">
      <c r="A355" s="27" t="s">
        <v>314</v>
      </c>
      <c r="B355" s="12"/>
      <c r="C355" s="20">
        <v>28000</v>
      </c>
    </row>
    <row r="356" spans="1:3" s="15" customFormat="1" ht="15" hidden="1" customHeight="1" outlineLevel="1" x14ac:dyDescent="0.2">
      <c r="A356" s="27" t="s">
        <v>316</v>
      </c>
      <c r="B356" s="12"/>
      <c r="C356" s="20">
        <v>1800</v>
      </c>
    </row>
    <row r="357" spans="1:3" s="15" customFormat="1" ht="15" hidden="1" customHeight="1" outlineLevel="1" x14ac:dyDescent="0.2">
      <c r="A357" s="27" t="s">
        <v>338</v>
      </c>
      <c r="B357" s="12"/>
      <c r="C357" s="20">
        <v>5000</v>
      </c>
    </row>
    <row r="358" spans="1:3" s="15" customFormat="1" ht="15" hidden="1" customHeight="1" outlineLevel="1" x14ac:dyDescent="0.2">
      <c r="A358" s="26" t="s">
        <v>318</v>
      </c>
      <c r="B358" s="11"/>
      <c r="C358" s="20">
        <v>80070</v>
      </c>
    </row>
    <row r="359" spans="1:3" s="15" customFormat="1" ht="15" hidden="1" customHeight="1" outlineLevel="1" x14ac:dyDescent="0.2">
      <c r="A359" s="27" t="s">
        <v>319</v>
      </c>
      <c r="B359" s="12"/>
      <c r="C359" s="20">
        <v>4000</v>
      </c>
    </row>
    <row r="360" spans="1:3" s="15" customFormat="1" ht="15" hidden="1" customHeight="1" outlineLevel="1" x14ac:dyDescent="0.2">
      <c r="A360" s="27" t="s">
        <v>343</v>
      </c>
      <c r="B360" s="12"/>
      <c r="C360" s="21">
        <v>185</v>
      </c>
    </row>
    <row r="361" spans="1:3" s="15" customFormat="1" ht="15" hidden="1" customHeight="1" outlineLevel="1" x14ac:dyDescent="0.2">
      <c r="A361" s="27" t="s">
        <v>376</v>
      </c>
      <c r="B361" s="12"/>
      <c r="C361" s="20">
        <v>13885</v>
      </c>
    </row>
    <row r="362" spans="1:3" s="15" customFormat="1" ht="15" hidden="1" customHeight="1" outlineLevel="1" x14ac:dyDescent="0.2">
      <c r="A362" s="27" t="s">
        <v>321</v>
      </c>
      <c r="B362" s="12"/>
      <c r="C362" s="20">
        <v>27000</v>
      </c>
    </row>
    <row r="363" spans="1:3" s="15" customFormat="1" ht="15" hidden="1" customHeight="1" outlineLevel="1" x14ac:dyDescent="0.2">
      <c r="A363" s="27" t="s">
        <v>325</v>
      </c>
      <c r="B363" s="12"/>
      <c r="C363" s="20">
        <v>35000</v>
      </c>
    </row>
    <row r="364" spans="1:3" s="15" customFormat="1" ht="15" hidden="1" customHeight="1" outlineLevel="1" x14ac:dyDescent="0.2">
      <c r="A364" s="26" t="s">
        <v>328</v>
      </c>
      <c r="B364" s="11"/>
      <c r="C364" s="18">
        <v>11254890</v>
      </c>
    </row>
    <row r="365" spans="1:3" s="15" customFormat="1" ht="15" hidden="1" customHeight="1" outlineLevel="1" x14ac:dyDescent="0.2">
      <c r="A365" s="27" t="s">
        <v>329</v>
      </c>
      <c r="B365" s="12"/>
      <c r="C365" s="18">
        <v>5164822</v>
      </c>
    </row>
    <row r="366" spans="1:3" s="15" customFormat="1" ht="15" hidden="1" customHeight="1" outlineLevel="1" x14ac:dyDescent="0.2">
      <c r="A366" s="27" t="s">
        <v>330</v>
      </c>
      <c r="B366" s="12"/>
      <c r="C366" s="18">
        <v>6090068</v>
      </c>
    </row>
    <row r="367" spans="1:3" s="15" customFormat="1" ht="15" hidden="1" customHeight="1" outlineLevel="1" x14ac:dyDescent="0.2">
      <c r="A367" s="26" t="s">
        <v>331</v>
      </c>
      <c r="B367" s="11"/>
      <c r="C367" s="20">
        <v>35100</v>
      </c>
    </row>
    <row r="368" spans="1:3" s="15" customFormat="1" ht="15" hidden="1" customHeight="1" outlineLevel="1" x14ac:dyDescent="0.2">
      <c r="A368" s="27" t="s">
        <v>351</v>
      </c>
      <c r="B368" s="12"/>
      <c r="C368" s="20">
        <v>35100</v>
      </c>
    </row>
    <row r="369" spans="1:8" s="15" customFormat="1" ht="15" hidden="1" customHeight="1" outlineLevel="1" x14ac:dyDescent="0.2">
      <c r="A369" s="26" t="s">
        <v>332</v>
      </c>
      <c r="B369" s="11"/>
      <c r="C369" s="20">
        <v>753496</v>
      </c>
    </row>
    <row r="370" spans="1:8" s="15" customFormat="1" ht="15" hidden="1" customHeight="1" outlineLevel="1" x14ac:dyDescent="0.2">
      <c r="A370" s="27" t="s">
        <v>333</v>
      </c>
      <c r="B370" s="12"/>
      <c r="C370" s="20">
        <v>753496</v>
      </c>
    </row>
    <row r="371" spans="1:8" s="15" customFormat="1" ht="15" hidden="1" customHeight="1" outlineLevel="1" x14ac:dyDescent="0.2">
      <c r="A371" s="26" t="s">
        <v>741</v>
      </c>
      <c r="B371" s="11"/>
      <c r="C371" s="18">
        <v>2059000</v>
      </c>
    </row>
    <row r="372" spans="1:8" s="15" customFormat="1" ht="15" hidden="1" customHeight="1" outlineLevel="1" x14ac:dyDescent="0.2">
      <c r="A372" s="27" t="s">
        <v>336</v>
      </c>
      <c r="B372" s="12"/>
      <c r="C372" s="18">
        <v>2059000</v>
      </c>
    </row>
    <row r="373" spans="1:8" s="15" customFormat="1" ht="11.25" customHeight="1" collapsed="1" thickBot="1" x14ac:dyDescent="0.25">
      <c r="A373" s="245" t="s">
        <v>22</v>
      </c>
      <c r="B373" s="246"/>
      <c r="C373" s="247"/>
    </row>
    <row r="374" spans="1:8" s="111" customFormat="1" ht="18.75" x14ac:dyDescent="0.3">
      <c r="A374" s="240" t="s">
        <v>26</v>
      </c>
      <c r="B374" s="271">
        <v>10111</v>
      </c>
      <c r="C374" s="241">
        <v>16945076</v>
      </c>
      <c r="D374" s="117">
        <f t="shared" si="2"/>
        <v>1675.9050539016912</v>
      </c>
      <c r="E374" s="118">
        <f t="shared" si="1"/>
        <v>240.79095602035792</v>
      </c>
    </row>
    <row r="375" spans="1:8" ht="17.25" hidden="1" customHeight="1" outlineLevel="1" thickTop="1" thickBot="1" x14ac:dyDescent="0.3">
      <c r="A375" s="277" t="s">
        <v>781</v>
      </c>
      <c r="B375" s="278"/>
      <c r="C375" s="279"/>
      <c r="D375" s="9"/>
      <c r="E375" s="8"/>
      <c r="F375" s="4"/>
      <c r="G375" s="4"/>
      <c r="H375" s="4"/>
    </row>
    <row r="376" spans="1:8" ht="17.25" hidden="1" outlineLevel="1" thickTop="1" thickBot="1" x14ac:dyDescent="0.3">
      <c r="A376" s="30" t="s">
        <v>782</v>
      </c>
      <c r="B376" s="31"/>
      <c r="C376" s="32" t="s">
        <v>783</v>
      </c>
      <c r="D376" s="9"/>
      <c r="E376" s="8"/>
      <c r="F376" s="4"/>
      <c r="G376" s="4"/>
      <c r="H376" s="4"/>
    </row>
    <row r="377" spans="1:8" s="15" customFormat="1" ht="15" hidden="1" customHeight="1" outlineLevel="1" thickTop="1" x14ac:dyDescent="0.2">
      <c r="A377" s="25" t="s">
        <v>363</v>
      </c>
      <c r="B377" s="10"/>
      <c r="C377" s="17">
        <v>16945076</v>
      </c>
    </row>
    <row r="378" spans="1:8" s="15" customFormat="1" ht="15" hidden="1" customHeight="1" outlineLevel="1" x14ac:dyDescent="0.2">
      <c r="A378" s="26" t="s">
        <v>310</v>
      </c>
      <c r="B378" s="11"/>
      <c r="C378" s="20">
        <v>5000</v>
      </c>
    </row>
    <row r="379" spans="1:8" s="15" customFormat="1" ht="15" hidden="1" customHeight="1" outlineLevel="1" x14ac:dyDescent="0.2">
      <c r="A379" s="27" t="s">
        <v>311</v>
      </c>
      <c r="B379" s="12"/>
      <c r="C379" s="20">
        <v>5000</v>
      </c>
    </row>
    <row r="380" spans="1:8" s="15" customFormat="1" ht="15" hidden="1" customHeight="1" outlineLevel="1" x14ac:dyDescent="0.2">
      <c r="A380" s="26" t="s">
        <v>313</v>
      </c>
      <c r="B380" s="11"/>
      <c r="C380" s="20">
        <v>373535</v>
      </c>
    </row>
    <row r="381" spans="1:8" s="15" customFormat="1" ht="15" hidden="1" customHeight="1" outlineLevel="1" x14ac:dyDescent="0.2">
      <c r="A381" s="27" t="s">
        <v>314</v>
      </c>
      <c r="B381" s="12"/>
      <c r="C381" s="20">
        <v>100000</v>
      </c>
    </row>
    <row r="382" spans="1:8" s="15" customFormat="1" ht="15" hidden="1" customHeight="1" outlineLevel="1" x14ac:dyDescent="0.2">
      <c r="A382" s="27" t="s">
        <v>315</v>
      </c>
      <c r="B382" s="12"/>
      <c r="C382" s="20">
        <v>186535</v>
      </c>
    </row>
    <row r="383" spans="1:8" s="15" customFormat="1" ht="15" hidden="1" customHeight="1" outlineLevel="1" x14ac:dyDescent="0.2">
      <c r="A383" s="27" t="s">
        <v>316</v>
      </c>
      <c r="B383" s="12"/>
      <c r="C383" s="20">
        <v>5000</v>
      </c>
    </row>
    <row r="384" spans="1:8" s="15" customFormat="1" ht="15" hidden="1" customHeight="1" outlineLevel="1" x14ac:dyDescent="0.2">
      <c r="A384" s="27" t="s">
        <v>338</v>
      </c>
      <c r="B384" s="12"/>
      <c r="C384" s="20">
        <v>82000</v>
      </c>
    </row>
    <row r="385" spans="1:3" s="15" customFormat="1" ht="15" hidden="1" customHeight="1" outlineLevel="1" x14ac:dyDescent="0.2">
      <c r="A385" s="26" t="s">
        <v>318</v>
      </c>
      <c r="B385" s="11"/>
      <c r="C385" s="20">
        <v>19810</v>
      </c>
    </row>
    <row r="386" spans="1:3" s="15" customFormat="1" ht="15" hidden="1" customHeight="1" outlineLevel="1" x14ac:dyDescent="0.2">
      <c r="A386" s="27" t="s">
        <v>343</v>
      </c>
      <c r="B386" s="12"/>
      <c r="C386" s="21">
        <v>50</v>
      </c>
    </row>
    <row r="387" spans="1:3" s="15" customFormat="1" ht="15" hidden="1" customHeight="1" outlineLevel="1" x14ac:dyDescent="0.2">
      <c r="A387" s="27" t="s">
        <v>376</v>
      </c>
      <c r="B387" s="12"/>
      <c r="C387" s="20">
        <v>3560</v>
      </c>
    </row>
    <row r="388" spans="1:3" s="15" customFormat="1" ht="15" hidden="1" customHeight="1" outlineLevel="1" x14ac:dyDescent="0.2">
      <c r="A388" s="27" t="s">
        <v>321</v>
      </c>
      <c r="B388" s="12"/>
      <c r="C388" s="20">
        <v>1200</v>
      </c>
    </row>
    <row r="389" spans="1:3" s="15" customFormat="1" ht="15" hidden="1" customHeight="1" outlineLevel="1" x14ac:dyDescent="0.2">
      <c r="A389" s="27" t="s">
        <v>323</v>
      </c>
      <c r="B389" s="12"/>
      <c r="C389" s="20">
        <v>15000</v>
      </c>
    </row>
    <row r="390" spans="1:3" s="15" customFormat="1" ht="15" hidden="1" customHeight="1" outlineLevel="1" x14ac:dyDescent="0.2">
      <c r="A390" s="26" t="s">
        <v>326</v>
      </c>
      <c r="B390" s="11"/>
      <c r="C390" s="20">
        <v>5265</v>
      </c>
    </row>
    <row r="391" spans="1:3" s="15" customFormat="1" ht="15" hidden="1" customHeight="1" outlineLevel="1" x14ac:dyDescent="0.2">
      <c r="A391" s="27" t="s">
        <v>361</v>
      </c>
      <c r="B391" s="12"/>
      <c r="C391" s="20">
        <v>1600</v>
      </c>
    </row>
    <row r="392" spans="1:3" s="15" customFormat="1" ht="15" hidden="1" customHeight="1" outlineLevel="1" x14ac:dyDescent="0.2">
      <c r="A392" s="27" t="s">
        <v>344</v>
      </c>
      <c r="B392" s="12"/>
      <c r="C392" s="20">
        <v>3665</v>
      </c>
    </row>
    <row r="393" spans="1:3" s="15" customFormat="1" ht="15" hidden="1" customHeight="1" outlineLevel="1" x14ac:dyDescent="0.2">
      <c r="A393" s="26" t="s">
        <v>328</v>
      </c>
      <c r="B393" s="11"/>
      <c r="C393" s="18">
        <v>13491191</v>
      </c>
    </row>
    <row r="394" spans="1:3" s="15" customFormat="1" ht="15" hidden="1" customHeight="1" outlineLevel="1" x14ac:dyDescent="0.2">
      <c r="A394" s="27" t="s">
        <v>329</v>
      </c>
      <c r="B394" s="12"/>
      <c r="C394" s="18">
        <v>6191051</v>
      </c>
    </row>
    <row r="395" spans="1:3" s="15" customFormat="1" ht="15" hidden="1" customHeight="1" outlineLevel="1" x14ac:dyDescent="0.2">
      <c r="A395" s="27" t="s">
        <v>330</v>
      </c>
      <c r="B395" s="12"/>
      <c r="C395" s="18">
        <v>7300140</v>
      </c>
    </row>
    <row r="396" spans="1:3" s="15" customFormat="1" ht="15" hidden="1" customHeight="1" outlineLevel="1" x14ac:dyDescent="0.2">
      <c r="A396" s="26" t="s">
        <v>332</v>
      </c>
      <c r="B396" s="11"/>
      <c r="C396" s="18">
        <v>1078275</v>
      </c>
    </row>
    <row r="397" spans="1:3" s="15" customFormat="1" ht="15" hidden="1" customHeight="1" outlineLevel="1" x14ac:dyDescent="0.2">
      <c r="A397" s="27" t="s">
        <v>333</v>
      </c>
      <c r="B397" s="12"/>
      <c r="C397" s="20">
        <v>868945</v>
      </c>
    </row>
    <row r="398" spans="1:3" s="15" customFormat="1" ht="15" hidden="1" customHeight="1" outlineLevel="1" x14ac:dyDescent="0.2">
      <c r="A398" s="27" t="s">
        <v>334</v>
      </c>
      <c r="B398" s="12"/>
      <c r="C398" s="20">
        <v>209330</v>
      </c>
    </row>
    <row r="399" spans="1:3" s="15" customFormat="1" ht="15" hidden="1" customHeight="1" outlineLevel="1" x14ac:dyDescent="0.2">
      <c r="A399" s="26" t="s">
        <v>741</v>
      </c>
      <c r="B399" s="11"/>
      <c r="C399" s="18">
        <v>1972000</v>
      </c>
    </row>
    <row r="400" spans="1:3" s="15" customFormat="1" ht="15" hidden="1" customHeight="1" outlineLevel="1" x14ac:dyDescent="0.2">
      <c r="A400" s="27" t="s">
        <v>336</v>
      </c>
      <c r="B400" s="12"/>
      <c r="C400" s="18">
        <v>1972000</v>
      </c>
    </row>
    <row r="401" spans="1:8" s="15" customFormat="1" ht="11.25" customHeight="1" collapsed="1" thickBot="1" x14ac:dyDescent="0.25">
      <c r="A401" s="245" t="s">
        <v>26</v>
      </c>
      <c r="B401" s="246"/>
      <c r="C401" s="247"/>
    </row>
    <row r="402" spans="1:8" s="111" customFormat="1" ht="18.75" x14ac:dyDescent="0.3">
      <c r="A402" s="242" t="s">
        <v>1</v>
      </c>
      <c r="B402" s="272">
        <v>10652</v>
      </c>
      <c r="C402" s="129">
        <v>17177338</v>
      </c>
      <c r="D402" s="120">
        <f t="shared" si="2"/>
        <v>1612.5927525347352</v>
      </c>
      <c r="E402" s="121">
        <f t="shared" si="1"/>
        <v>231.69436099636999</v>
      </c>
    </row>
    <row r="403" spans="1:8" ht="17.25" hidden="1" customHeight="1" outlineLevel="1" thickTop="1" thickBot="1" x14ac:dyDescent="0.3">
      <c r="A403" s="277" t="s">
        <v>781</v>
      </c>
      <c r="B403" s="278"/>
      <c r="C403" s="279"/>
      <c r="D403" s="9"/>
      <c r="E403" s="8"/>
      <c r="F403" s="4"/>
      <c r="G403" s="4"/>
      <c r="H403" s="4"/>
    </row>
    <row r="404" spans="1:8" ht="17.25" hidden="1" outlineLevel="1" thickTop="1" thickBot="1" x14ac:dyDescent="0.3">
      <c r="A404" s="30" t="s">
        <v>782</v>
      </c>
      <c r="B404" s="31"/>
      <c r="C404" s="32" t="s">
        <v>783</v>
      </c>
      <c r="D404" s="9"/>
      <c r="E404" s="8"/>
      <c r="F404" s="4"/>
      <c r="G404" s="4"/>
      <c r="H404" s="4"/>
    </row>
    <row r="405" spans="1:8" s="15" customFormat="1" ht="15" hidden="1" customHeight="1" outlineLevel="1" thickTop="1" x14ac:dyDescent="0.2">
      <c r="A405" s="25" t="s">
        <v>340</v>
      </c>
      <c r="B405" s="10"/>
      <c r="C405" s="17">
        <v>17177338</v>
      </c>
    </row>
    <row r="406" spans="1:8" s="15" customFormat="1" ht="15" hidden="1" customHeight="1" outlineLevel="1" x14ac:dyDescent="0.2">
      <c r="A406" s="26" t="s">
        <v>310</v>
      </c>
      <c r="B406" s="11"/>
      <c r="C406" s="20">
        <v>93900</v>
      </c>
    </row>
    <row r="407" spans="1:8" s="15" customFormat="1" ht="15" hidden="1" customHeight="1" outlineLevel="1" x14ac:dyDescent="0.2">
      <c r="A407" s="27" t="s">
        <v>341</v>
      </c>
      <c r="B407" s="12"/>
      <c r="C407" s="20">
        <v>50000</v>
      </c>
    </row>
    <row r="408" spans="1:8" s="15" customFormat="1" ht="15" hidden="1" customHeight="1" outlineLevel="1" x14ac:dyDescent="0.2">
      <c r="A408" s="27" t="s">
        <v>311</v>
      </c>
      <c r="B408" s="12"/>
      <c r="C408" s="20">
        <v>40000</v>
      </c>
    </row>
    <row r="409" spans="1:8" s="15" customFormat="1" ht="15" hidden="1" customHeight="1" outlineLevel="1" x14ac:dyDescent="0.2">
      <c r="A409" s="27" t="s">
        <v>312</v>
      </c>
      <c r="B409" s="12"/>
      <c r="C409" s="20">
        <v>3900</v>
      </c>
    </row>
    <row r="410" spans="1:8" s="15" customFormat="1" ht="15" hidden="1" customHeight="1" outlineLevel="1" x14ac:dyDescent="0.2">
      <c r="A410" s="26" t="s">
        <v>313</v>
      </c>
      <c r="B410" s="11"/>
      <c r="C410" s="20">
        <v>33800</v>
      </c>
    </row>
    <row r="411" spans="1:8" s="15" customFormat="1" ht="15" hidden="1" customHeight="1" outlineLevel="1" x14ac:dyDescent="0.2">
      <c r="A411" s="27" t="s">
        <v>314</v>
      </c>
      <c r="B411" s="12"/>
      <c r="C411" s="20">
        <v>30000</v>
      </c>
    </row>
    <row r="412" spans="1:8" s="15" customFormat="1" ht="15" hidden="1" customHeight="1" outlineLevel="1" x14ac:dyDescent="0.2">
      <c r="A412" s="27" t="s">
        <v>315</v>
      </c>
      <c r="B412" s="12"/>
      <c r="C412" s="21">
        <v>800</v>
      </c>
    </row>
    <row r="413" spans="1:8" s="15" customFormat="1" ht="15" hidden="1" customHeight="1" outlineLevel="1" x14ac:dyDescent="0.2">
      <c r="A413" s="27" t="s">
        <v>316</v>
      </c>
      <c r="B413" s="12"/>
      <c r="C413" s="20">
        <v>3000</v>
      </c>
    </row>
    <row r="414" spans="1:8" s="15" customFormat="1" ht="15" hidden="1" customHeight="1" outlineLevel="1" x14ac:dyDescent="0.2">
      <c r="A414" s="26" t="s">
        <v>318</v>
      </c>
      <c r="B414" s="11"/>
      <c r="C414" s="20">
        <v>53479</v>
      </c>
    </row>
    <row r="415" spans="1:8" s="15" customFormat="1" ht="15" hidden="1" customHeight="1" outlineLevel="1" x14ac:dyDescent="0.2">
      <c r="A415" s="27" t="s">
        <v>319</v>
      </c>
      <c r="B415" s="12"/>
      <c r="C415" s="20">
        <v>44225</v>
      </c>
    </row>
    <row r="416" spans="1:8" s="15" customFormat="1" ht="15" hidden="1" customHeight="1" outlineLevel="1" x14ac:dyDescent="0.2">
      <c r="A416" s="27" t="s">
        <v>343</v>
      </c>
      <c r="B416" s="12"/>
      <c r="C416" s="20">
        <v>1179</v>
      </c>
    </row>
    <row r="417" spans="1:8" s="15" customFormat="1" ht="15" hidden="1" customHeight="1" outlineLevel="1" x14ac:dyDescent="0.2">
      <c r="A417" s="27" t="s">
        <v>321</v>
      </c>
      <c r="B417" s="12"/>
      <c r="C417" s="20">
        <v>4700</v>
      </c>
    </row>
    <row r="418" spans="1:8" s="15" customFormat="1" ht="15" hidden="1" customHeight="1" outlineLevel="1" x14ac:dyDescent="0.2">
      <c r="A418" s="27" t="s">
        <v>323</v>
      </c>
      <c r="B418" s="12"/>
      <c r="C418" s="20">
        <v>3375</v>
      </c>
    </row>
    <row r="419" spans="1:8" s="15" customFormat="1" ht="15" hidden="1" customHeight="1" outlineLevel="1" x14ac:dyDescent="0.2">
      <c r="A419" s="26" t="s">
        <v>328</v>
      </c>
      <c r="B419" s="11"/>
      <c r="C419" s="18">
        <v>14135661</v>
      </c>
    </row>
    <row r="420" spans="1:8" s="15" customFormat="1" ht="15" hidden="1" customHeight="1" outlineLevel="1" x14ac:dyDescent="0.2">
      <c r="A420" s="27" t="s">
        <v>329</v>
      </c>
      <c r="B420" s="12"/>
      <c r="C420" s="18">
        <v>6486796</v>
      </c>
    </row>
    <row r="421" spans="1:8" s="15" customFormat="1" ht="15" hidden="1" customHeight="1" outlineLevel="1" x14ac:dyDescent="0.2">
      <c r="A421" s="27" t="s">
        <v>330</v>
      </c>
      <c r="B421" s="12"/>
      <c r="C421" s="18">
        <v>7648865</v>
      </c>
    </row>
    <row r="422" spans="1:8" s="15" customFormat="1" ht="15" hidden="1" customHeight="1" outlineLevel="1" x14ac:dyDescent="0.2">
      <c r="A422" s="26" t="s">
        <v>332</v>
      </c>
      <c r="B422" s="11"/>
      <c r="C422" s="18">
        <v>1190498</v>
      </c>
    </row>
    <row r="423" spans="1:8" s="15" customFormat="1" ht="15" hidden="1" customHeight="1" outlineLevel="1" x14ac:dyDescent="0.2">
      <c r="A423" s="27" t="s">
        <v>333</v>
      </c>
      <c r="B423" s="12"/>
      <c r="C423" s="18">
        <v>1190498</v>
      </c>
    </row>
    <row r="424" spans="1:8" s="15" customFormat="1" ht="15" hidden="1" customHeight="1" outlineLevel="1" x14ac:dyDescent="0.2">
      <c r="A424" s="26" t="s">
        <v>741</v>
      </c>
      <c r="B424" s="11"/>
      <c r="C424" s="18">
        <v>1670000</v>
      </c>
    </row>
    <row r="425" spans="1:8" s="15" customFormat="1" ht="15" hidden="1" customHeight="1" outlineLevel="1" x14ac:dyDescent="0.2">
      <c r="A425" s="27" t="s">
        <v>336</v>
      </c>
      <c r="B425" s="12"/>
      <c r="C425" s="18">
        <v>1670000</v>
      </c>
    </row>
    <row r="426" spans="1:8" s="15" customFormat="1" ht="11.25" customHeight="1" collapsed="1" thickBot="1" x14ac:dyDescent="0.25">
      <c r="A426" s="245" t="s">
        <v>1</v>
      </c>
      <c r="B426" s="246"/>
      <c r="C426" s="247"/>
    </row>
    <row r="427" spans="1:8" s="111" customFormat="1" ht="18.75" x14ac:dyDescent="0.3">
      <c r="A427" s="240" t="s">
        <v>27</v>
      </c>
      <c r="B427" s="271">
        <v>9461</v>
      </c>
      <c r="C427" s="241">
        <v>15201946</v>
      </c>
      <c r="D427" s="117">
        <f t="shared" si="2"/>
        <v>1606.8011838072086</v>
      </c>
      <c r="E427" s="118">
        <f t="shared" si="1"/>
        <v>230.86223905275986</v>
      </c>
    </row>
    <row r="428" spans="1:8" ht="17.25" hidden="1" customHeight="1" outlineLevel="1" thickTop="1" thickBot="1" x14ac:dyDescent="0.3">
      <c r="A428" s="277" t="s">
        <v>781</v>
      </c>
      <c r="B428" s="278"/>
      <c r="C428" s="279"/>
      <c r="D428" s="9"/>
      <c r="E428" s="8"/>
      <c r="F428" s="4"/>
      <c r="G428" s="4"/>
      <c r="H428" s="4"/>
    </row>
    <row r="429" spans="1:8" ht="17.25" hidden="1" outlineLevel="1" thickTop="1" thickBot="1" x14ac:dyDescent="0.3">
      <c r="A429" s="30" t="s">
        <v>782</v>
      </c>
      <c r="B429" s="31"/>
      <c r="C429" s="32" t="s">
        <v>783</v>
      </c>
      <c r="D429" s="9"/>
      <c r="E429" s="8"/>
      <c r="F429" s="4"/>
      <c r="G429" s="4"/>
      <c r="H429" s="4"/>
    </row>
    <row r="430" spans="1:8" s="15" customFormat="1" ht="15" hidden="1" customHeight="1" outlineLevel="1" thickTop="1" x14ac:dyDescent="0.2">
      <c r="A430" s="25" t="s">
        <v>337</v>
      </c>
      <c r="B430" s="10"/>
      <c r="C430" s="17">
        <v>15201946</v>
      </c>
    </row>
    <row r="431" spans="1:8" s="15" customFormat="1" ht="15" hidden="1" customHeight="1" outlineLevel="1" x14ac:dyDescent="0.2">
      <c r="A431" s="26" t="s">
        <v>310</v>
      </c>
      <c r="B431" s="11"/>
      <c r="C431" s="20">
        <v>170000</v>
      </c>
    </row>
    <row r="432" spans="1:8" s="15" customFormat="1" ht="15" hidden="1" customHeight="1" outlineLevel="1" x14ac:dyDescent="0.2">
      <c r="A432" s="27" t="s">
        <v>311</v>
      </c>
      <c r="B432" s="12"/>
      <c r="C432" s="20">
        <v>120000</v>
      </c>
    </row>
    <row r="433" spans="1:3" s="15" customFormat="1" ht="15" hidden="1" customHeight="1" outlineLevel="1" x14ac:dyDescent="0.2">
      <c r="A433" s="27" t="s">
        <v>312</v>
      </c>
      <c r="B433" s="12"/>
      <c r="C433" s="20">
        <v>50000</v>
      </c>
    </row>
    <row r="434" spans="1:3" s="15" customFormat="1" ht="15" hidden="1" customHeight="1" outlineLevel="1" x14ac:dyDescent="0.2">
      <c r="A434" s="26" t="s">
        <v>313</v>
      </c>
      <c r="B434" s="11"/>
      <c r="C434" s="20">
        <v>450200</v>
      </c>
    </row>
    <row r="435" spans="1:3" s="15" customFormat="1" ht="15" hidden="1" customHeight="1" outlineLevel="1" x14ac:dyDescent="0.2">
      <c r="A435" s="27" t="s">
        <v>314</v>
      </c>
      <c r="B435" s="12"/>
      <c r="C435" s="20">
        <v>200000</v>
      </c>
    </row>
    <row r="436" spans="1:3" s="15" customFormat="1" ht="15" hidden="1" customHeight="1" outlineLevel="1" x14ac:dyDescent="0.2">
      <c r="A436" s="27" t="s">
        <v>315</v>
      </c>
      <c r="B436" s="12"/>
      <c r="C436" s="20">
        <v>150000</v>
      </c>
    </row>
    <row r="437" spans="1:3" s="15" customFormat="1" ht="15" hidden="1" customHeight="1" outlineLevel="1" x14ac:dyDescent="0.2">
      <c r="A437" s="27" t="s">
        <v>316</v>
      </c>
      <c r="B437" s="12"/>
      <c r="C437" s="20">
        <v>100000</v>
      </c>
    </row>
    <row r="438" spans="1:3" s="15" customFormat="1" ht="15" hidden="1" customHeight="1" outlineLevel="1" x14ac:dyDescent="0.2">
      <c r="A438" s="27" t="s">
        <v>338</v>
      </c>
      <c r="B438" s="12"/>
      <c r="C438" s="21">
        <v>200</v>
      </c>
    </row>
    <row r="439" spans="1:3" s="15" customFormat="1" ht="15" hidden="1" customHeight="1" outlineLevel="1" x14ac:dyDescent="0.2">
      <c r="A439" s="26" t="s">
        <v>318</v>
      </c>
      <c r="B439" s="11"/>
      <c r="C439" s="20">
        <v>300525</v>
      </c>
    </row>
    <row r="440" spans="1:3" s="15" customFormat="1" ht="15" hidden="1" customHeight="1" outlineLevel="1" x14ac:dyDescent="0.2">
      <c r="A440" s="27" t="s">
        <v>319</v>
      </c>
      <c r="B440" s="12"/>
      <c r="C440" s="20">
        <v>50000</v>
      </c>
    </row>
    <row r="441" spans="1:3" s="15" customFormat="1" ht="15" hidden="1" customHeight="1" outlineLevel="1" x14ac:dyDescent="0.2">
      <c r="A441" s="27" t="s">
        <v>343</v>
      </c>
      <c r="B441" s="12"/>
      <c r="C441" s="21">
        <v>20</v>
      </c>
    </row>
    <row r="442" spans="1:3" s="15" customFormat="1" ht="15" hidden="1" customHeight="1" outlineLevel="1" x14ac:dyDescent="0.2">
      <c r="A442" s="27" t="s">
        <v>376</v>
      </c>
      <c r="B442" s="12"/>
      <c r="C442" s="20">
        <v>20725</v>
      </c>
    </row>
    <row r="443" spans="1:3" s="15" customFormat="1" ht="15" hidden="1" customHeight="1" outlineLevel="1" x14ac:dyDescent="0.2">
      <c r="A443" s="27" t="s">
        <v>320</v>
      </c>
      <c r="B443" s="12"/>
      <c r="C443" s="20">
        <v>50000</v>
      </c>
    </row>
    <row r="444" spans="1:3" s="15" customFormat="1" ht="15" hidden="1" customHeight="1" outlineLevel="1" x14ac:dyDescent="0.2">
      <c r="A444" s="27" t="s">
        <v>321</v>
      </c>
      <c r="B444" s="12"/>
      <c r="C444" s="20">
        <v>9780</v>
      </c>
    </row>
    <row r="445" spans="1:3" s="15" customFormat="1" ht="15" hidden="1" customHeight="1" outlineLevel="1" x14ac:dyDescent="0.2">
      <c r="A445" s="27" t="s">
        <v>322</v>
      </c>
      <c r="B445" s="12"/>
      <c r="C445" s="20">
        <v>150000</v>
      </c>
    </row>
    <row r="446" spans="1:3" s="15" customFormat="1" ht="15" hidden="1" customHeight="1" outlineLevel="1" x14ac:dyDescent="0.2">
      <c r="A446" s="27" t="s">
        <v>325</v>
      </c>
      <c r="B446" s="12"/>
      <c r="C446" s="20">
        <v>20000</v>
      </c>
    </row>
    <row r="447" spans="1:3" s="15" customFormat="1" ht="15" hidden="1" customHeight="1" outlineLevel="1" x14ac:dyDescent="0.2">
      <c r="A447" s="26" t="s">
        <v>328</v>
      </c>
      <c r="B447" s="11"/>
      <c r="C447" s="18">
        <v>12546500</v>
      </c>
    </row>
    <row r="448" spans="1:3" s="15" customFormat="1" ht="15" hidden="1" customHeight="1" outlineLevel="1" x14ac:dyDescent="0.2">
      <c r="A448" s="27" t="s">
        <v>329</v>
      </c>
      <c r="B448" s="12"/>
      <c r="C448" s="18">
        <v>5757536</v>
      </c>
    </row>
    <row r="449" spans="1:8" s="15" customFormat="1" ht="15" hidden="1" customHeight="1" outlineLevel="1" x14ac:dyDescent="0.2">
      <c r="A449" s="27" t="s">
        <v>330</v>
      </c>
      <c r="B449" s="12"/>
      <c r="C449" s="18">
        <v>6788964</v>
      </c>
    </row>
    <row r="450" spans="1:8" s="15" customFormat="1" ht="15" hidden="1" customHeight="1" outlineLevel="1" x14ac:dyDescent="0.2">
      <c r="A450" s="26" t="s">
        <v>332</v>
      </c>
      <c r="B450" s="11"/>
      <c r="C450" s="20">
        <v>539721</v>
      </c>
    </row>
    <row r="451" spans="1:8" s="15" customFormat="1" ht="15" hidden="1" customHeight="1" outlineLevel="1" x14ac:dyDescent="0.2">
      <c r="A451" s="27" t="s">
        <v>333</v>
      </c>
      <c r="B451" s="12"/>
      <c r="C451" s="20">
        <v>539721</v>
      </c>
    </row>
    <row r="452" spans="1:8" s="15" customFormat="1" ht="15" hidden="1" customHeight="1" outlineLevel="1" x14ac:dyDescent="0.2">
      <c r="A452" s="26" t="s">
        <v>741</v>
      </c>
      <c r="B452" s="11"/>
      <c r="C452" s="18">
        <v>1195000</v>
      </c>
    </row>
    <row r="453" spans="1:8" s="15" customFormat="1" ht="15" hidden="1" customHeight="1" outlineLevel="1" x14ac:dyDescent="0.2">
      <c r="A453" s="27" t="s">
        <v>336</v>
      </c>
      <c r="B453" s="12"/>
      <c r="C453" s="18">
        <v>1195000</v>
      </c>
    </row>
    <row r="454" spans="1:8" s="15" customFormat="1" ht="11.25" customHeight="1" collapsed="1" thickBot="1" x14ac:dyDescent="0.25">
      <c r="A454" s="245" t="s">
        <v>27</v>
      </c>
      <c r="B454" s="246"/>
      <c r="C454" s="247"/>
    </row>
    <row r="455" spans="1:8" s="111" customFormat="1" ht="18.75" x14ac:dyDescent="0.3">
      <c r="A455" s="242" t="s">
        <v>823</v>
      </c>
      <c r="B455" s="272">
        <v>11362</v>
      </c>
      <c r="C455" s="129">
        <v>19115614</v>
      </c>
      <c r="D455" s="120">
        <f t="shared" si="2"/>
        <v>1682.4162999471923</v>
      </c>
      <c r="E455" s="121">
        <f t="shared" si="1"/>
        <v>241.72647987747015</v>
      </c>
    </row>
    <row r="456" spans="1:8" ht="17.25" hidden="1" customHeight="1" outlineLevel="1" thickTop="1" thickBot="1" x14ac:dyDescent="0.3">
      <c r="A456" s="277" t="s">
        <v>781</v>
      </c>
      <c r="B456" s="278"/>
      <c r="C456" s="279"/>
      <c r="D456" s="9"/>
      <c r="E456" s="8"/>
      <c r="F456" s="4"/>
      <c r="G456" s="4"/>
      <c r="H456" s="4"/>
    </row>
    <row r="457" spans="1:8" ht="17.25" hidden="1" outlineLevel="1" thickTop="1" thickBot="1" x14ac:dyDescent="0.3">
      <c r="A457" s="30" t="s">
        <v>782</v>
      </c>
      <c r="B457" s="31"/>
      <c r="C457" s="32" t="s">
        <v>783</v>
      </c>
      <c r="D457" s="9"/>
      <c r="E457" s="8"/>
      <c r="F457" s="4"/>
      <c r="G457" s="4"/>
      <c r="H457" s="4"/>
    </row>
    <row r="458" spans="1:8" s="15" customFormat="1" ht="15" hidden="1" customHeight="1" outlineLevel="1" thickTop="1" x14ac:dyDescent="0.2">
      <c r="A458" s="25" t="s">
        <v>342</v>
      </c>
      <c r="B458" s="10"/>
      <c r="C458" s="17">
        <v>19115614</v>
      </c>
    </row>
    <row r="459" spans="1:8" s="15" customFormat="1" ht="15" hidden="1" customHeight="1" outlineLevel="1" x14ac:dyDescent="0.2">
      <c r="A459" s="26" t="s">
        <v>310</v>
      </c>
      <c r="B459" s="11"/>
      <c r="C459" s="20">
        <v>116000</v>
      </c>
    </row>
    <row r="460" spans="1:8" s="15" customFormat="1" ht="15" hidden="1" customHeight="1" outlineLevel="1" x14ac:dyDescent="0.2">
      <c r="A460" s="27" t="s">
        <v>311</v>
      </c>
      <c r="B460" s="12"/>
      <c r="C460" s="20">
        <v>16000</v>
      </c>
    </row>
    <row r="461" spans="1:8" s="15" customFormat="1" ht="15" hidden="1" customHeight="1" outlineLevel="1" x14ac:dyDescent="0.2">
      <c r="A461" s="27" t="s">
        <v>312</v>
      </c>
      <c r="B461" s="12"/>
      <c r="C461" s="20">
        <v>100000</v>
      </c>
    </row>
    <row r="462" spans="1:8" s="15" customFormat="1" ht="15" hidden="1" customHeight="1" outlineLevel="1" x14ac:dyDescent="0.2">
      <c r="A462" s="26" t="s">
        <v>313</v>
      </c>
      <c r="B462" s="11"/>
      <c r="C462" s="20">
        <v>71000</v>
      </c>
    </row>
    <row r="463" spans="1:8" s="15" customFormat="1" ht="15" hidden="1" customHeight="1" outlineLevel="1" x14ac:dyDescent="0.2">
      <c r="A463" s="27" t="s">
        <v>314</v>
      </c>
      <c r="B463" s="12"/>
      <c r="C463" s="20">
        <v>65000</v>
      </c>
    </row>
    <row r="464" spans="1:8" s="15" customFormat="1" ht="15" hidden="1" customHeight="1" outlineLevel="1" x14ac:dyDescent="0.2">
      <c r="A464" s="27" t="s">
        <v>316</v>
      </c>
      <c r="B464" s="12"/>
      <c r="C464" s="20">
        <v>6000</v>
      </c>
    </row>
    <row r="465" spans="1:3" s="15" customFormat="1" ht="15" hidden="1" customHeight="1" outlineLevel="1" x14ac:dyDescent="0.2">
      <c r="A465" s="26" t="s">
        <v>318</v>
      </c>
      <c r="B465" s="11"/>
      <c r="C465" s="20">
        <v>91389</v>
      </c>
    </row>
    <row r="466" spans="1:3" s="15" customFormat="1" ht="15" hidden="1" customHeight="1" outlineLevel="1" x14ac:dyDescent="0.2">
      <c r="A466" s="27" t="s">
        <v>319</v>
      </c>
      <c r="B466" s="12"/>
      <c r="C466" s="20">
        <v>52100</v>
      </c>
    </row>
    <row r="467" spans="1:3" s="15" customFormat="1" ht="15" hidden="1" customHeight="1" outlineLevel="1" x14ac:dyDescent="0.2">
      <c r="A467" s="27" t="s">
        <v>376</v>
      </c>
      <c r="B467" s="12"/>
      <c r="C467" s="20">
        <v>8789</v>
      </c>
    </row>
    <row r="468" spans="1:3" s="15" customFormat="1" ht="15" hidden="1" customHeight="1" outlineLevel="1" x14ac:dyDescent="0.2">
      <c r="A468" s="27" t="s">
        <v>321</v>
      </c>
      <c r="B468" s="12"/>
      <c r="C468" s="20">
        <v>14500</v>
      </c>
    </row>
    <row r="469" spans="1:3" s="15" customFormat="1" ht="15" hidden="1" customHeight="1" outlineLevel="1" x14ac:dyDescent="0.2">
      <c r="A469" s="27" t="s">
        <v>323</v>
      </c>
      <c r="B469" s="12"/>
      <c r="C469" s="20">
        <v>1000</v>
      </c>
    </row>
    <row r="470" spans="1:3" s="15" customFormat="1" ht="15" hidden="1" customHeight="1" outlineLevel="1" x14ac:dyDescent="0.2">
      <c r="A470" s="27" t="s">
        <v>325</v>
      </c>
      <c r="B470" s="12"/>
      <c r="C470" s="20">
        <v>15000</v>
      </c>
    </row>
    <row r="471" spans="1:3" s="15" customFormat="1" ht="15" hidden="1" customHeight="1" outlineLevel="1" x14ac:dyDescent="0.2">
      <c r="A471" s="26" t="s">
        <v>326</v>
      </c>
      <c r="B471" s="11"/>
      <c r="C471" s="20">
        <v>1000</v>
      </c>
    </row>
    <row r="472" spans="1:3" s="15" customFormat="1" ht="15" hidden="1" customHeight="1" outlineLevel="1" x14ac:dyDescent="0.2">
      <c r="A472" s="27" t="s">
        <v>344</v>
      </c>
      <c r="B472" s="12"/>
      <c r="C472" s="20">
        <v>1000</v>
      </c>
    </row>
    <row r="473" spans="1:3" s="15" customFormat="1" ht="15" hidden="1" customHeight="1" outlineLevel="1" x14ac:dyDescent="0.2">
      <c r="A473" s="26" t="s">
        <v>345</v>
      </c>
      <c r="B473" s="11"/>
      <c r="C473" s="20">
        <v>78412</v>
      </c>
    </row>
    <row r="474" spans="1:3" s="15" customFormat="1" ht="15" hidden="1" customHeight="1" outlineLevel="1" x14ac:dyDescent="0.2">
      <c r="A474" s="27" t="s">
        <v>346</v>
      </c>
      <c r="B474" s="12"/>
      <c r="C474" s="20">
        <v>78412</v>
      </c>
    </row>
    <row r="475" spans="1:3" s="15" customFormat="1" ht="15" hidden="1" customHeight="1" outlineLevel="1" x14ac:dyDescent="0.2">
      <c r="A475" s="26" t="s">
        <v>328</v>
      </c>
      <c r="B475" s="11"/>
      <c r="C475" s="18">
        <v>15782197</v>
      </c>
    </row>
    <row r="476" spans="1:3" s="15" customFormat="1" ht="15" hidden="1" customHeight="1" outlineLevel="1" x14ac:dyDescent="0.2">
      <c r="A476" s="27" t="s">
        <v>329</v>
      </c>
      <c r="B476" s="12"/>
      <c r="C476" s="18">
        <v>7242384</v>
      </c>
    </row>
    <row r="477" spans="1:3" s="15" customFormat="1" ht="15" hidden="1" customHeight="1" outlineLevel="1" x14ac:dyDescent="0.2">
      <c r="A477" s="27" t="s">
        <v>330</v>
      </c>
      <c r="B477" s="12"/>
      <c r="C477" s="18">
        <v>8539813</v>
      </c>
    </row>
    <row r="478" spans="1:3" s="15" customFormat="1" ht="15" hidden="1" customHeight="1" outlineLevel="1" x14ac:dyDescent="0.2">
      <c r="A478" s="26" t="s">
        <v>332</v>
      </c>
      <c r="B478" s="11"/>
      <c r="C478" s="21">
        <v>545</v>
      </c>
    </row>
    <row r="479" spans="1:3" s="15" customFormat="1" ht="15" hidden="1" customHeight="1" outlineLevel="1" x14ac:dyDescent="0.2">
      <c r="A479" s="27" t="s">
        <v>333</v>
      </c>
      <c r="B479" s="12"/>
      <c r="C479" s="21">
        <v>545</v>
      </c>
    </row>
    <row r="480" spans="1:3" s="15" customFormat="1" ht="15" hidden="1" customHeight="1" outlineLevel="1" x14ac:dyDescent="0.2">
      <c r="A480" s="26" t="s">
        <v>741</v>
      </c>
      <c r="B480" s="11"/>
      <c r="C480" s="18">
        <v>2430554</v>
      </c>
    </row>
    <row r="481" spans="1:8" s="15" customFormat="1" ht="15" hidden="1" customHeight="1" outlineLevel="1" x14ac:dyDescent="0.2">
      <c r="A481" s="27" t="s">
        <v>336</v>
      </c>
      <c r="B481" s="12"/>
      <c r="C481" s="18">
        <v>2430554</v>
      </c>
    </row>
    <row r="482" spans="1:8" s="128" customFormat="1" ht="11.25" customHeight="1" collapsed="1" thickBot="1" x14ac:dyDescent="0.3">
      <c r="A482" s="248" t="s">
        <v>28</v>
      </c>
      <c r="B482" s="249"/>
      <c r="C482" s="250"/>
    </row>
    <row r="483" spans="1:8" s="111" customFormat="1" ht="18.75" x14ac:dyDescent="0.3">
      <c r="A483" s="240" t="s">
        <v>4</v>
      </c>
      <c r="B483" s="271">
        <v>4465</v>
      </c>
      <c r="C483" s="241">
        <v>7192492</v>
      </c>
      <c r="D483" s="117">
        <f t="shared" si="2"/>
        <v>1610.8604703247481</v>
      </c>
      <c r="E483" s="118">
        <f t="shared" si="1"/>
        <v>231.44546987424542</v>
      </c>
    </row>
    <row r="484" spans="1:8" ht="17.25" hidden="1" customHeight="1" outlineLevel="1" thickTop="1" thickBot="1" x14ac:dyDescent="0.3">
      <c r="A484" s="277" t="s">
        <v>781</v>
      </c>
      <c r="B484" s="278"/>
      <c r="C484" s="279"/>
      <c r="D484" s="9"/>
      <c r="E484" s="8"/>
      <c r="F484" s="4"/>
      <c r="G484" s="4"/>
      <c r="H484" s="4"/>
    </row>
    <row r="485" spans="1:8" ht="17.25" hidden="1" outlineLevel="1" thickTop="1" thickBot="1" x14ac:dyDescent="0.3">
      <c r="A485" s="30" t="s">
        <v>782</v>
      </c>
      <c r="B485" s="31"/>
      <c r="C485" s="32" t="s">
        <v>783</v>
      </c>
      <c r="D485" s="9"/>
      <c r="E485" s="8"/>
      <c r="F485" s="4"/>
      <c r="G485" s="4"/>
      <c r="H485" s="4"/>
    </row>
    <row r="486" spans="1:8" s="15" customFormat="1" ht="15" hidden="1" customHeight="1" outlineLevel="1" thickTop="1" x14ac:dyDescent="0.2">
      <c r="A486" s="25" t="s">
        <v>355</v>
      </c>
      <c r="B486" s="10"/>
      <c r="C486" s="17">
        <v>7192492</v>
      </c>
    </row>
    <row r="487" spans="1:8" s="15" customFormat="1" ht="15" hidden="1" customHeight="1" outlineLevel="1" x14ac:dyDescent="0.2">
      <c r="A487" s="26" t="s">
        <v>310</v>
      </c>
      <c r="B487" s="11"/>
      <c r="C487" s="20">
        <v>23000</v>
      </c>
    </row>
    <row r="488" spans="1:8" s="15" customFormat="1" ht="15" hidden="1" customHeight="1" outlineLevel="1" x14ac:dyDescent="0.2">
      <c r="A488" s="27" t="s">
        <v>311</v>
      </c>
      <c r="B488" s="12"/>
      <c r="C488" s="20">
        <v>21000</v>
      </c>
    </row>
    <row r="489" spans="1:8" s="15" customFormat="1" ht="15" hidden="1" customHeight="1" outlineLevel="1" x14ac:dyDescent="0.2">
      <c r="A489" s="27" t="s">
        <v>312</v>
      </c>
      <c r="B489" s="12"/>
      <c r="C489" s="20">
        <v>2000</v>
      </c>
    </row>
    <row r="490" spans="1:8" s="15" customFormat="1" ht="15" hidden="1" customHeight="1" outlineLevel="1" x14ac:dyDescent="0.2">
      <c r="A490" s="26" t="s">
        <v>313</v>
      </c>
      <c r="B490" s="11"/>
      <c r="C490" s="20">
        <v>69000</v>
      </c>
    </row>
    <row r="491" spans="1:8" s="15" customFormat="1" ht="15" hidden="1" customHeight="1" outlineLevel="1" x14ac:dyDescent="0.2">
      <c r="A491" s="27" t="s">
        <v>314</v>
      </c>
      <c r="B491" s="12"/>
      <c r="C491" s="20">
        <v>50000</v>
      </c>
    </row>
    <row r="492" spans="1:8" s="15" customFormat="1" ht="15" hidden="1" customHeight="1" outlineLevel="1" x14ac:dyDescent="0.2">
      <c r="A492" s="27" t="s">
        <v>315</v>
      </c>
      <c r="B492" s="12"/>
      <c r="C492" s="20">
        <v>5000</v>
      </c>
    </row>
    <row r="493" spans="1:8" s="15" customFormat="1" ht="15" hidden="1" customHeight="1" outlineLevel="1" x14ac:dyDescent="0.2">
      <c r="A493" s="27" t="s">
        <v>316</v>
      </c>
      <c r="B493" s="12"/>
      <c r="C493" s="20">
        <v>14000</v>
      </c>
    </row>
    <row r="494" spans="1:8" s="15" customFormat="1" ht="15" hidden="1" customHeight="1" outlineLevel="1" x14ac:dyDescent="0.2">
      <c r="A494" s="26" t="s">
        <v>318</v>
      </c>
      <c r="B494" s="11"/>
      <c r="C494" s="20">
        <v>68556</v>
      </c>
    </row>
    <row r="495" spans="1:8" s="15" customFormat="1" ht="15" hidden="1" customHeight="1" outlineLevel="1" x14ac:dyDescent="0.2">
      <c r="A495" s="27" t="s">
        <v>319</v>
      </c>
      <c r="B495" s="12"/>
      <c r="C495" s="20">
        <v>1000</v>
      </c>
    </row>
    <row r="496" spans="1:8" s="15" customFormat="1" ht="15" hidden="1" customHeight="1" outlineLevel="1" x14ac:dyDescent="0.2">
      <c r="A496" s="27" t="s">
        <v>356</v>
      </c>
      <c r="B496" s="12"/>
      <c r="C496" s="20">
        <v>1000</v>
      </c>
    </row>
    <row r="497" spans="1:8" s="15" customFormat="1" ht="15" hidden="1" customHeight="1" outlineLevel="1" x14ac:dyDescent="0.2">
      <c r="A497" s="27" t="s">
        <v>343</v>
      </c>
      <c r="B497" s="12"/>
      <c r="C497" s="21">
        <v>556</v>
      </c>
    </row>
    <row r="498" spans="1:8" s="15" customFormat="1" ht="15" hidden="1" customHeight="1" outlineLevel="1" x14ac:dyDescent="0.2">
      <c r="A498" s="27" t="s">
        <v>321</v>
      </c>
      <c r="B498" s="12"/>
      <c r="C498" s="20">
        <v>6000</v>
      </c>
    </row>
    <row r="499" spans="1:8" s="15" customFormat="1" ht="15" hidden="1" customHeight="1" outlineLevel="1" x14ac:dyDescent="0.2">
      <c r="A499" s="27" t="s">
        <v>323</v>
      </c>
      <c r="B499" s="12"/>
      <c r="C499" s="20">
        <v>4000</v>
      </c>
    </row>
    <row r="500" spans="1:8" s="15" customFormat="1" ht="15" hidden="1" customHeight="1" outlineLevel="1" x14ac:dyDescent="0.2">
      <c r="A500" s="27" t="s">
        <v>325</v>
      </c>
      <c r="B500" s="12"/>
      <c r="C500" s="20">
        <v>56000</v>
      </c>
    </row>
    <row r="501" spans="1:8" s="15" customFormat="1" ht="15" hidden="1" customHeight="1" outlineLevel="1" x14ac:dyDescent="0.2">
      <c r="A501" s="26" t="s">
        <v>328</v>
      </c>
      <c r="B501" s="11"/>
      <c r="C501" s="18">
        <v>5957686</v>
      </c>
    </row>
    <row r="502" spans="1:8" s="15" customFormat="1" ht="15" hidden="1" customHeight="1" outlineLevel="1" x14ac:dyDescent="0.2">
      <c r="A502" s="27" t="s">
        <v>329</v>
      </c>
      <c r="B502" s="12"/>
      <c r="C502" s="18">
        <v>2733957</v>
      </c>
    </row>
    <row r="503" spans="1:8" s="15" customFormat="1" ht="15" hidden="1" customHeight="1" outlineLevel="1" x14ac:dyDescent="0.2">
      <c r="A503" s="27" t="s">
        <v>330</v>
      </c>
      <c r="B503" s="12"/>
      <c r="C503" s="18">
        <v>3223729</v>
      </c>
    </row>
    <row r="504" spans="1:8" s="15" customFormat="1" ht="15" hidden="1" customHeight="1" outlineLevel="1" x14ac:dyDescent="0.2">
      <c r="A504" s="26" t="s">
        <v>332</v>
      </c>
      <c r="B504" s="11"/>
      <c r="C504" s="20">
        <v>401750</v>
      </c>
    </row>
    <row r="505" spans="1:8" s="15" customFormat="1" ht="15" hidden="1" customHeight="1" outlineLevel="1" x14ac:dyDescent="0.2">
      <c r="A505" s="27" t="s">
        <v>333</v>
      </c>
      <c r="B505" s="12"/>
      <c r="C505" s="20">
        <v>401750</v>
      </c>
    </row>
    <row r="506" spans="1:8" s="15" customFormat="1" ht="15" hidden="1" customHeight="1" outlineLevel="1" x14ac:dyDescent="0.2">
      <c r="A506" s="26" t="s">
        <v>741</v>
      </c>
      <c r="B506" s="11"/>
      <c r="C506" s="20">
        <v>672500</v>
      </c>
    </row>
    <row r="507" spans="1:8" s="15" customFormat="1" ht="15" hidden="1" customHeight="1" outlineLevel="1" x14ac:dyDescent="0.2">
      <c r="A507" s="27" t="s">
        <v>336</v>
      </c>
      <c r="B507" s="12"/>
      <c r="C507" s="20">
        <v>672500</v>
      </c>
    </row>
    <row r="508" spans="1:8" s="15" customFormat="1" ht="11.25" customHeight="1" collapsed="1" thickBot="1" x14ac:dyDescent="0.25">
      <c r="A508" s="56" t="s">
        <v>4</v>
      </c>
      <c r="B508" s="54"/>
      <c r="C508" s="55"/>
    </row>
    <row r="509" spans="1:8" s="111" customFormat="1" ht="19.5" thickTop="1" x14ac:dyDescent="0.3">
      <c r="A509" s="106" t="s">
        <v>24</v>
      </c>
      <c r="B509" s="107">
        <v>4902</v>
      </c>
      <c r="C509" s="119">
        <v>7884368</v>
      </c>
      <c r="D509" s="120">
        <f t="shared" si="2"/>
        <v>1608.3982048143614</v>
      </c>
      <c r="E509" s="121">
        <f t="shared" si="1"/>
        <v>231.09169609401744</v>
      </c>
    </row>
    <row r="510" spans="1:8" ht="17.25" hidden="1" customHeight="1" outlineLevel="1" thickTop="1" thickBot="1" x14ac:dyDescent="0.3">
      <c r="A510" s="277" t="s">
        <v>781</v>
      </c>
      <c r="B510" s="278"/>
      <c r="C510" s="279"/>
      <c r="D510" s="9"/>
      <c r="E510" s="8"/>
      <c r="F510" s="4"/>
      <c r="G510" s="4"/>
      <c r="H510" s="4"/>
    </row>
    <row r="511" spans="1:8" ht="17.25" hidden="1" outlineLevel="1" thickTop="1" thickBot="1" x14ac:dyDescent="0.3">
      <c r="A511" s="30" t="s">
        <v>782</v>
      </c>
      <c r="B511" s="31"/>
      <c r="C511" s="32" t="s">
        <v>783</v>
      </c>
      <c r="D511" s="9"/>
      <c r="E511" s="8"/>
      <c r="F511" s="4"/>
      <c r="G511" s="4"/>
      <c r="H511" s="4"/>
    </row>
    <row r="512" spans="1:8" s="15" customFormat="1" ht="15" hidden="1" customHeight="1" outlineLevel="1" thickTop="1" x14ac:dyDescent="0.2">
      <c r="A512" s="25" t="s">
        <v>353</v>
      </c>
      <c r="B512" s="10"/>
      <c r="C512" s="17">
        <v>7884368</v>
      </c>
    </row>
    <row r="513" spans="1:3" s="15" customFormat="1" ht="15" hidden="1" customHeight="1" outlineLevel="1" x14ac:dyDescent="0.2">
      <c r="A513" s="26" t="s">
        <v>310</v>
      </c>
      <c r="B513" s="11"/>
      <c r="C513" s="20">
        <v>80000</v>
      </c>
    </row>
    <row r="514" spans="1:3" s="15" customFormat="1" ht="15" hidden="1" customHeight="1" outlineLevel="1" x14ac:dyDescent="0.2">
      <c r="A514" s="27" t="s">
        <v>311</v>
      </c>
      <c r="B514" s="12"/>
      <c r="C514" s="20">
        <v>80000</v>
      </c>
    </row>
    <row r="515" spans="1:3" s="15" customFormat="1" ht="15" hidden="1" customHeight="1" outlineLevel="1" x14ac:dyDescent="0.2">
      <c r="A515" s="26" t="s">
        <v>313</v>
      </c>
      <c r="B515" s="11"/>
      <c r="C515" s="20">
        <v>19000</v>
      </c>
    </row>
    <row r="516" spans="1:3" s="15" customFormat="1" ht="15" hidden="1" customHeight="1" outlineLevel="1" x14ac:dyDescent="0.2">
      <c r="A516" s="27" t="s">
        <v>314</v>
      </c>
      <c r="B516" s="12"/>
      <c r="C516" s="20">
        <v>6500</v>
      </c>
    </row>
    <row r="517" spans="1:3" s="15" customFormat="1" ht="15" hidden="1" customHeight="1" outlineLevel="1" x14ac:dyDescent="0.2">
      <c r="A517" s="27" t="s">
        <v>315</v>
      </c>
      <c r="B517" s="12"/>
      <c r="C517" s="20">
        <v>1500</v>
      </c>
    </row>
    <row r="518" spans="1:3" s="15" customFormat="1" ht="15" hidden="1" customHeight="1" outlineLevel="1" x14ac:dyDescent="0.2">
      <c r="A518" s="27" t="s">
        <v>316</v>
      </c>
      <c r="B518" s="12"/>
      <c r="C518" s="20">
        <v>3000</v>
      </c>
    </row>
    <row r="519" spans="1:3" s="15" customFormat="1" ht="15" hidden="1" customHeight="1" outlineLevel="1" x14ac:dyDescent="0.2">
      <c r="A519" s="27" t="s">
        <v>338</v>
      </c>
      <c r="B519" s="12"/>
      <c r="C519" s="20">
        <v>8000</v>
      </c>
    </row>
    <row r="520" spans="1:3" s="15" customFormat="1" ht="15" hidden="1" customHeight="1" outlineLevel="1" x14ac:dyDescent="0.2">
      <c r="A520" s="26" t="s">
        <v>318</v>
      </c>
      <c r="B520" s="11"/>
      <c r="C520" s="20">
        <v>1000</v>
      </c>
    </row>
    <row r="521" spans="1:3" s="15" customFormat="1" ht="15" hidden="1" customHeight="1" outlineLevel="1" x14ac:dyDescent="0.2">
      <c r="A521" s="27" t="s">
        <v>321</v>
      </c>
      <c r="B521" s="12"/>
      <c r="C521" s="20">
        <v>1000</v>
      </c>
    </row>
    <row r="522" spans="1:3" s="15" customFormat="1" ht="15" hidden="1" customHeight="1" outlineLevel="1" x14ac:dyDescent="0.2">
      <c r="A522" s="26" t="s">
        <v>328</v>
      </c>
      <c r="B522" s="11"/>
      <c r="C522" s="18">
        <v>6540779</v>
      </c>
    </row>
    <row r="523" spans="1:3" s="15" customFormat="1" ht="15" hidden="1" customHeight="1" outlineLevel="1" x14ac:dyDescent="0.2">
      <c r="A523" s="27" t="s">
        <v>329</v>
      </c>
      <c r="B523" s="12"/>
      <c r="C523" s="18">
        <v>3001536</v>
      </c>
    </row>
    <row r="524" spans="1:3" s="15" customFormat="1" ht="15" hidden="1" customHeight="1" outlineLevel="1" x14ac:dyDescent="0.2">
      <c r="A524" s="27" t="s">
        <v>330</v>
      </c>
      <c r="B524" s="12"/>
      <c r="C524" s="18">
        <v>3539243</v>
      </c>
    </row>
    <row r="525" spans="1:3" s="15" customFormat="1" ht="15" hidden="1" customHeight="1" outlineLevel="1" x14ac:dyDescent="0.2">
      <c r="A525" s="26" t="s">
        <v>332</v>
      </c>
      <c r="B525" s="11"/>
      <c r="C525" s="20">
        <v>283589</v>
      </c>
    </row>
    <row r="526" spans="1:3" s="15" customFormat="1" ht="15" hidden="1" customHeight="1" outlineLevel="1" x14ac:dyDescent="0.2">
      <c r="A526" s="27" t="s">
        <v>333</v>
      </c>
      <c r="B526" s="12"/>
      <c r="C526" s="20">
        <v>283589</v>
      </c>
    </row>
    <row r="527" spans="1:3" s="15" customFormat="1" ht="15" hidden="1" customHeight="1" outlineLevel="1" x14ac:dyDescent="0.2">
      <c r="A527" s="26" t="s">
        <v>741</v>
      </c>
      <c r="B527" s="11"/>
      <c r="C527" s="20">
        <v>960000</v>
      </c>
    </row>
    <row r="528" spans="1:3" s="15" customFormat="1" ht="15" hidden="1" customHeight="1" outlineLevel="1" x14ac:dyDescent="0.2">
      <c r="A528" s="27" t="s">
        <v>336</v>
      </c>
      <c r="B528" s="12"/>
      <c r="C528" s="20">
        <v>960000</v>
      </c>
    </row>
    <row r="529" spans="1:8" s="15" customFormat="1" ht="11.25" customHeight="1" collapsed="1" thickBot="1" x14ac:dyDescent="0.25">
      <c r="A529" s="254" t="s">
        <v>24</v>
      </c>
      <c r="B529" s="255"/>
      <c r="C529" s="256"/>
    </row>
    <row r="530" spans="1:8" s="111" customFormat="1" ht="18.75" x14ac:dyDescent="0.3">
      <c r="A530" s="252" t="s">
        <v>12</v>
      </c>
      <c r="B530" s="273">
        <v>24303</v>
      </c>
      <c r="C530" s="253">
        <v>38698799</v>
      </c>
      <c r="D530" s="126">
        <f t="shared" si="2"/>
        <v>1592.3465827264124</v>
      </c>
      <c r="E530" s="127">
        <f t="shared" si="1"/>
        <v>228.78542855264547</v>
      </c>
    </row>
    <row r="531" spans="1:8" ht="17.25" hidden="1" customHeight="1" outlineLevel="1" thickTop="1" thickBot="1" x14ac:dyDescent="0.3">
      <c r="A531" s="277" t="s">
        <v>781</v>
      </c>
      <c r="B531" s="278"/>
      <c r="C531" s="279"/>
      <c r="D531" s="9"/>
      <c r="E531" s="8"/>
      <c r="F531" s="4"/>
      <c r="G531" s="4"/>
      <c r="H531" s="4"/>
    </row>
    <row r="532" spans="1:8" ht="17.25" hidden="1" outlineLevel="1" thickTop="1" thickBot="1" x14ac:dyDescent="0.3">
      <c r="A532" s="30" t="s">
        <v>782</v>
      </c>
      <c r="B532" s="31"/>
      <c r="C532" s="32" t="s">
        <v>783</v>
      </c>
      <c r="D532" s="9"/>
      <c r="E532" s="8"/>
      <c r="F532" s="4"/>
      <c r="G532" s="4"/>
      <c r="H532" s="4"/>
    </row>
    <row r="533" spans="1:8" s="15" customFormat="1" ht="15" hidden="1" customHeight="1" outlineLevel="1" thickTop="1" x14ac:dyDescent="0.2">
      <c r="A533" s="25" t="s">
        <v>358</v>
      </c>
      <c r="B533" s="10"/>
      <c r="C533" s="17">
        <v>38698799</v>
      </c>
    </row>
    <row r="534" spans="1:8" s="15" customFormat="1" ht="15" hidden="1" customHeight="1" outlineLevel="1" x14ac:dyDescent="0.2">
      <c r="A534" s="26" t="s">
        <v>310</v>
      </c>
      <c r="B534" s="11"/>
      <c r="C534" s="18">
        <v>1432683</v>
      </c>
    </row>
    <row r="535" spans="1:8" s="15" customFormat="1" ht="15" hidden="1" customHeight="1" outlineLevel="1" x14ac:dyDescent="0.2">
      <c r="A535" s="27" t="s">
        <v>311</v>
      </c>
      <c r="B535" s="12"/>
      <c r="C535" s="20">
        <v>908683</v>
      </c>
    </row>
    <row r="536" spans="1:8" s="15" customFormat="1" ht="15" hidden="1" customHeight="1" outlineLevel="1" x14ac:dyDescent="0.2">
      <c r="A536" s="27" t="s">
        <v>312</v>
      </c>
      <c r="B536" s="12"/>
      <c r="C536" s="20">
        <v>524000</v>
      </c>
    </row>
    <row r="537" spans="1:8" s="15" customFormat="1" ht="15" hidden="1" customHeight="1" outlineLevel="1" x14ac:dyDescent="0.2">
      <c r="A537" s="26" t="s">
        <v>313</v>
      </c>
      <c r="B537" s="11"/>
      <c r="C537" s="20">
        <v>605000</v>
      </c>
    </row>
    <row r="538" spans="1:8" s="15" customFormat="1" ht="15" hidden="1" customHeight="1" outlineLevel="1" x14ac:dyDescent="0.2">
      <c r="A538" s="27" t="s">
        <v>314</v>
      </c>
      <c r="B538" s="12"/>
      <c r="C538" s="20">
        <v>390000</v>
      </c>
    </row>
    <row r="539" spans="1:8" s="15" customFormat="1" ht="15" hidden="1" customHeight="1" outlineLevel="1" x14ac:dyDescent="0.2">
      <c r="A539" s="27" t="s">
        <v>315</v>
      </c>
      <c r="B539" s="12"/>
      <c r="C539" s="20">
        <v>95000</v>
      </c>
    </row>
    <row r="540" spans="1:8" s="15" customFormat="1" ht="15" hidden="1" customHeight="1" outlineLevel="1" x14ac:dyDescent="0.2">
      <c r="A540" s="27" t="s">
        <v>316</v>
      </c>
      <c r="B540" s="12"/>
      <c r="C540" s="20">
        <v>90000</v>
      </c>
    </row>
    <row r="541" spans="1:8" s="15" customFormat="1" ht="15" hidden="1" customHeight="1" outlineLevel="1" x14ac:dyDescent="0.2">
      <c r="A541" s="27" t="s">
        <v>317</v>
      </c>
      <c r="B541" s="12"/>
      <c r="C541" s="20">
        <v>30000</v>
      </c>
    </row>
    <row r="542" spans="1:8" s="15" customFormat="1" ht="15" hidden="1" customHeight="1" outlineLevel="1" x14ac:dyDescent="0.2">
      <c r="A542" s="26" t="s">
        <v>318</v>
      </c>
      <c r="B542" s="11"/>
      <c r="C542" s="20">
        <v>426270</v>
      </c>
    </row>
    <row r="543" spans="1:8" s="15" customFormat="1" ht="15" hidden="1" customHeight="1" outlineLevel="1" x14ac:dyDescent="0.2">
      <c r="A543" s="27" t="s">
        <v>319</v>
      </c>
      <c r="B543" s="12"/>
      <c r="C543" s="20">
        <v>114800</v>
      </c>
    </row>
    <row r="544" spans="1:8" s="15" customFormat="1" ht="15" hidden="1" customHeight="1" outlineLevel="1" x14ac:dyDescent="0.2">
      <c r="A544" s="27" t="s">
        <v>356</v>
      </c>
      <c r="B544" s="12"/>
      <c r="C544" s="20">
        <v>99750</v>
      </c>
    </row>
    <row r="545" spans="1:5" s="15" customFormat="1" ht="15" hidden="1" customHeight="1" outlineLevel="1" x14ac:dyDescent="0.2">
      <c r="A545" s="27" t="s">
        <v>343</v>
      </c>
      <c r="B545" s="12"/>
      <c r="C545" s="20">
        <v>25029</v>
      </c>
    </row>
    <row r="546" spans="1:5" s="15" customFormat="1" ht="15" hidden="1" customHeight="1" outlineLevel="1" x14ac:dyDescent="0.2">
      <c r="A546" s="27" t="s">
        <v>376</v>
      </c>
      <c r="B546" s="12"/>
      <c r="C546" s="21">
        <v>924</v>
      </c>
    </row>
    <row r="547" spans="1:5" s="15" customFormat="1" ht="15" hidden="1" customHeight="1" outlineLevel="1" x14ac:dyDescent="0.2">
      <c r="A547" s="27" t="s">
        <v>321</v>
      </c>
      <c r="B547" s="12"/>
      <c r="C547" s="20">
        <v>135000</v>
      </c>
    </row>
    <row r="548" spans="1:5" s="15" customFormat="1" ht="15" hidden="1" customHeight="1" outlineLevel="1" x14ac:dyDescent="0.2">
      <c r="A548" s="27" t="s">
        <v>323</v>
      </c>
      <c r="B548" s="12"/>
      <c r="C548" s="20">
        <v>5000</v>
      </c>
    </row>
    <row r="549" spans="1:5" s="15" customFormat="1" ht="15" hidden="1" customHeight="1" outlineLevel="1" x14ac:dyDescent="0.2">
      <c r="A549" s="27" t="s">
        <v>325</v>
      </c>
      <c r="B549" s="12"/>
      <c r="C549" s="20">
        <v>45767</v>
      </c>
    </row>
    <row r="550" spans="1:5" s="15" customFormat="1" ht="15" hidden="1" customHeight="1" outlineLevel="1" x14ac:dyDescent="0.2">
      <c r="A550" s="26" t="s">
        <v>328</v>
      </c>
      <c r="B550" s="11"/>
      <c r="C550" s="18">
        <v>32180845</v>
      </c>
    </row>
    <row r="551" spans="1:5" s="15" customFormat="1" ht="15" hidden="1" customHeight="1" outlineLevel="1" x14ac:dyDescent="0.2">
      <c r="A551" s="27" t="s">
        <v>329</v>
      </c>
      <c r="B551" s="12"/>
      <c r="C551" s="18">
        <v>14767655</v>
      </c>
    </row>
    <row r="552" spans="1:5" s="15" customFormat="1" ht="15" hidden="1" customHeight="1" outlineLevel="1" x14ac:dyDescent="0.2">
      <c r="A552" s="27" t="s">
        <v>330</v>
      </c>
      <c r="B552" s="12"/>
      <c r="C552" s="18">
        <v>17413190</v>
      </c>
    </row>
    <row r="553" spans="1:5" s="15" customFormat="1" ht="15" hidden="1" customHeight="1" outlineLevel="1" x14ac:dyDescent="0.2">
      <c r="A553" s="26" t="s">
        <v>332</v>
      </c>
      <c r="B553" s="11"/>
      <c r="C553" s="18">
        <v>1744752</v>
      </c>
    </row>
    <row r="554" spans="1:5" s="15" customFormat="1" ht="15" hidden="1" customHeight="1" outlineLevel="1" x14ac:dyDescent="0.2">
      <c r="A554" s="27" t="s">
        <v>333</v>
      </c>
      <c r="B554" s="12"/>
      <c r="C554" s="18">
        <v>1744752</v>
      </c>
    </row>
    <row r="555" spans="1:5" s="15" customFormat="1" ht="15" hidden="1" customHeight="1" outlineLevel="1" x14ac:dyDescent="0.2">
      <c r="A555" s="26" t="s">
        <v>741</v>
      </c>
      <c r="B555" s="11"/>
      <c r="C555" s="18">
        <v>2309249</v>
      </c>
    </row>
    <row r="556" spans="1:5" s="15" customFormat="1" ht="15" hidden="1" customHeight="1" outlineLevel="1" x14ac:dyDescent="0.2">
      <c r="A556" s="27" t="s">
        <v>336</v>
      </c>
      <c r="B556" s="12"/>
      <c r="C556" s="18">
        <v>2309249</v>
      </c>
    </row>
    <row r="557" spans="1:5" s="15" customFormat="1" ht="11.25" customHeight="1" collapsed="1" thickBot="1" x14ac:dyDescent="0.25">
      <c r="A557" s="254" t="s">
        <v>12</v>
      </c>
      <c r="B557" s="255"/>
      <c r="C557" s="256"/>
    </row>
    <row r="558" spans="1:5" s="111" customFormat="1" ht="19.5" thickTop="1" x14ac:dyDescent="0.3">
      <c r="A558" s="242" t="s">
        <v>10</v>
      </c>
      <c r="B558" s="272">
        <v>7418</v>
      </c>
      <c r="C558" s="129">
        <v>11319520</v>
      </c>
      <c r="D558" s="124">
        <f t="shared" si="2"/>
        <v>1525.9530870854678</v>
      </c>
      <c r="E558" s="125">
        <f t="shared" si="1"/>
        <v>219.24613320193504</v>
      </c>
    </row>
    <row r="559" spans="1:5" ht="17.25" hidden="1" outlineLevel="1" thickTop="1" thickBot="1" x14ac:dyDescent="0.3">
      <c r="A559" s="277" t="s">
        <v>781</v>
      </c>
      <c r="B559" s="278"/>
      <c r="C559" s="279"/>
      <c r="D559" s="9"/>
      <c r="E559" s="8"/>
    </row>
    <row r="560" spans="1:5" ht="17.25" hidden="1" outlineLevel="1" thickTop="1" thickBot="1" x14ac:dyDescent="0.3">
      <c r="A560" s="30" t="s">
        <v>782</v>
      </c>
      <c r="B560" s="31"/>
      <c r="C560" s="32" t="s">
        <v>783</v>
      </c>
      <c r="D560" s="9"/>
      <c r="E560" s="8"/>
    </row>
    <row r="561" spans="1:3" s="15" customFormat="1" ht="15" hidden="1" customHeight="1" outlineLevel="1" thickTop="1" x14ac:dyDescent="0.2">
      <c r="A561" s="25" t="s">
        <v>373</v>
      </c>
      <c r="B561" s="10"/>
      <c r="C561" s="17">
        <v>11319520</v>
      </c>
    </row>
    <row r="562" spans="1:3" s="15" customFormat="1" ht="15" hidden="1" customHeight="1" outlineLevel="1" x14ac:dyDescent="0.2">
      <c r="A562" s="26" t="s">
        <v>310</v>
      </c>
      <c r="B562" s="11"/>
      <c r="C562" s="20">
        <v>95000</v>
      </c>
    </row>
    <row r="563" spans="1:3" s="15" customFormat="1" ht="15" hidden="1" customHeight="1" outlineLevel="1" x14ac:dyDescent="0.2">
      <c r="A563" s="27" t="s">
        <v>311</v>
      </c>
      <c r="B563" s="12"/>
      <c r="C563" s="20">
        <v>25000</v>
      </c>
    </row>
    <row r="564" spans="1:3" s="15" customFormat="1" ht="15" hidden="1" customHeight="1" outlineLevel="1" x14ac:dyDescent="0.2">
      <c r="A564" s="27" t="s">
        <v>312</v>
      </c>
      <c r="B564" s="12"/>
      <c r="C564" s="20">
        <v>70000</v>
      </c>
    </row>
    <row r="565" spans="1:3" s="15" customFormat="1" ht="15" hidden="1" customHeight="1" outlineLevel="1" x14ac:dyDescent="0.2">
      <c r="A565" s="26" t="s">
        <v>313</v>
      </c>
      <c r="B565" s="11"/>
      <c r="C565" s="20">
        <v>25000</v>
      </c>
    </row>
    <row r="566" spans="1:3" s="15" customFormat="1" ht="15" hidden="1" customHeight="1" outlineLevel="1" x14ac:dyDescent="0.2">
      <c r="A566" s="27" t="s">
        <v>314</v>
      </c>
      <c r="B566" s="12"/>
      <c r="C566" s="20">
        <v>25000</v>
      </c>
    </row>
    <row r="567" spans="1:3" s="15" customFormat="1" ht="15" hidden="1" customHeight="1" outlineLevel="1" x14ac:dyDescent="0.2">
      <c r="A567" s="26" t="s">
        <v>318</v>
      </c>
      <c r="B567" s="11"/>
      <c r="C567" s="20">
        <v>194655</v>
      </c>
    </row>
    <row r="568" spans="1:3" s="15" customFormat="1" ht="15" hidden="1" customHeight="1" outlineLevel="1" x14ac:dyDescent="0.2">
      <c r="A568" s="27" t="s">
        <v>319</v>
      </c>
      <c r="B568" s="12"/>
      <c r="C568" s="20">
        <v>55000</v>
      </c>
    </row>
    <row r="569" spans="1:3" s="15" customFormat="1" ht="15" hidden="1" customHeight="1" outlineLevel="1" x14ac:dyDescent="0.2">
      <c r="A569" s="27" t="s">
        <v>343</v>
      </c>
      <c r="B569" s="12"/>
      <c r="C569" s="20">
        <v>14655</v>
      </c>
    </row>
    <row r="570" spans="1:3" s="15" customFormat="1" ht="15" hidden="1" customHeight="1" outlineLevel="1" x14ac:dyDescent="0.2">
      <c r="A570" s="27" t="s">
        <v>321</v>
      </c>
      <c r="B570" s="12"/>
      <c r="C570" s="20">
        <v>25000</v>
      </c>
    </row>
    <row r="571" spans="1:3" s="15" customFormat="1" ht="15" hidden="1" customHeight="1" outlineLevel="1" x14ac:dyDescent="0.2">
      <c r="A571" s="27" t="s">
        <v>325</v>
      </c>
      <c r="B571" s="12"/>
      <c r="C571" s="20">
        <v>100000</v>
      </c>
    </row>
    <row r="572" spans="1:3" s="15" customFormat="1" ht="15" hidden="1" customHeight="1" outlineLevel="1" x14ac:dyDescent="0.2">
      <c r="A572" s="26" t="s">
        <v>328</v>
      </c>
      <c r="B572" s="11"/>
      <c r="C572" s="18">
        <v>9422885</v>
      </c>
    </row>
    <row r="573" spans="1:3" s="15" customFormat="1" ht="15" hidden="1" customHeight="1" outlineLevel="1" x14ac:dyDescent="0.2">
      <c r="A573" s="27" t="s">
        <v>329</v>
      </c>
      <c r="B573" s="12"/>
      <c r="C573" s="18">
        <v>4324122</v>
      </c>
    </row>
    <row r="574" spans="1:3" s="15" customFormat="1" ht="15" hidden="1" customHeight="1" outlineLevel="1" x14ac:dyDescent="0.2">
      <c r="A574" s="27" t="s">
        <v>330</v>
      </c>
      <c r="B574" s="12"/>
      <c r="C574" s="18">
        <v>5098763</v>
      </c>
    </row>
    <row r="575" spans="1:3" s="15" customFormat="1" ht="15" hidden="1" customHeight="1" outlineLevel="1" x14ac:dyDescent="0.2">
      <c r="A575" s="26" t="s">
        <v>332</v>
      </c>
      <c r="B575" s="11"/>
      <c r="C575" s="18">
        <v>1581980</v>
      </c>
    </row>
    <row r="576" spans="1:3" s="15" customFormat="1" ht="15" hidden="1" customHeight="1" outlineLevel="1" x14ac:dyDescent="0.2">
      <c r="A576" s="27" t="s">
        <v>333</v>
      </c>
      <c r="B576" s="12"/>
      <c r="C576" s="20">
        <v>495064</v>
      </c>
    </row>
    <row r="577" spans="1:5" s="15" customFormat="1" ht="15" hidden="1" customHeight="1" outlineLevel="1" x14ac:dyDescent="0.2">
      <c r="A577" s="27" t="s">
        <v>334</v>
      </c>
      <c r="B577" s="12"/>
      <c r="C577" s="18">
        <v>1086916</v>
      </c>
    </row>
    <row r="578" spans="1:5" ht="11.25" customHeight="1" collapsed="1" thickBot="1" x14ac:dyDescent="0.3">
      <c r="A578" s="254" t="s">
        <v>10</v>
      </c>
      <c r="B578" s="255"/>
      <c r="C578" s="256"/>
      <c r="D578" s="9"/>
      <c r="E578" s="8"/>
    </row>
    <row r="579" spans="1:5" s="111" customFormat="1" ht="19.5" thickTop="1" x14ac:dyDescent="0.3">
      <c r="A579" s="240" t="s">
        <v>20</v>
      </c>
      <c r="B579" s="271">
        <v>16944</v>
      </c>
      <c r="C579" s="241">
        <v>25969074</v>
      </c>
      <c r="D579" s="122">
        <f>C579/B579</f>
        <v>1532.6412889518413</v>
      </c>
      <c r="E579" s="123">
        <f t="shared" si="1"/>
        <v>220.20708174595421</v>
      </c>
    </row>
    <row r="580" spans="1:5" ht="17.25" hidden="1" outlineLevel="1" thickTop="1" thickBot="1" x14ac:dyDescent="0.3">
      <c r="A580" s="277" t="s">
        <v>781</v>
      </c>
      <c r="B580" s="278"/>
      <c r="C580" s="279"/>
      <c r="D580" s="9"/>
      <c r="E580" s="8"/>
    </row>
    <row r="581" spans="1:5" ht="17.25" hidden="1" outlineLevel="1" thickTop="1" thickBot="1" x14ac:dyDescent="0.3">
      <c r="A581" s="30" t="s">
        <v>782</v>
      </c>
      <c r="B581" s="31"/>
      <c r="C581" s="32" t="s">
        <v>783</v>
      </c>
      <c r="D581" s="9"/>
      <c r="E581" s="8"/>
    </row>
    <row r="582" spans="1:5" s="15" customFormat="1" ht="15" hidden="1" customHeight="1" outlineLevel="1" thickTop="1" x14ac:dyDescent="0.2">
      <c r="A582" s="25" t="s">
        <v>360</v>
      </c>
      <c r="B582" s="10"/>
      <c r="C582" s="17">
        <v>25969074</v>
      </c>
    </row>
    <row r="583" spans="1:5" s="15" customFormat="1" ht="15" hidden="1" customHeight="1" outlineLevel="1" x14ac:dyDescent="0.2">
      <c r="A583" s="26" t="s">
        <v>310</v>
      </c>
      <c r="B583" s="11"/>
      <c r="C583" s="20">
        <v>396500</v>
      </c>
    </row>
    <row r="584" spans="1:5" s="15" customFormat="1" ht="15" hidden="1" customHeight="1" outlineLevel="1" x14ac:dyDescent="0.2">
      <c r="A584" s="27" t="s">
        <v>311</v>
      </c>
      <c r="B584" s="12"/>
      <c r="C584" s="20">
        <v>351500</v>
      </c>
    </row>
    <row r="585" spans="1:5" s="15" customFormat="1" ht="15" hidden="1" customHeight="1" outlineLevel="1" x14ac:dyDescent="0.2">
      <c r="A585" s="27" t="s">
        <v>312</v>
      </c>
      <c r="B585" s="12"/>
      <c r="C585" s="20">
        <v>45000</v>
      </c>
    </row>
    <row r="586" spans="1:5" s="15" customFormat="1" ht="15" hidden="1" customHeight="1" outlineLevel="1" x14ac:dyDescent="0.2">
      <c r="A586" s="26" t="s">
        <v>313</v>
      </c>
      <c r="B586" s="11"/>
      <c r="C586" s="20">
        <v>110500</v>
      </c>
    </row>
    <row r="587" spans="1:5" s="15" customFormat="1" ht="15" hidden="1" customHeight="1" outlineLevel="1" x14ac:dyDescent="0.2">
      <c r="A587" s="27" t="s">
        <v>314</v>
      </c>
      <c r="B587" s="12"/>
      <c r="C587" s="20">
        <v>75000</v>
      </c>
    </row>
    <row r="588" spans="1:5" s="15" customFormat="1" ht="15" hidden="1" customHeight="1" outlineLevel="1" x14ac:dyDescent="0.2">
      <c r="A588" s="27" t="s">
        <v>315</v>
      </c>
      <c r="B588" s="12"/>
      <c r="C588" s="20">
        <v>15000</v>
      </c>
    </row>
    <row r="589" spans="1:5" s="15" customFormat="1" ht="15" hidden="1" customHeight="1" outlineLevel="1" x14ac:dyDescent="0.2">
      <c r="A589" s="27" t="s">
        <v>316</v>
      </c>
      <c r="B589" s="12"/>
      <c r="C589" s="20">
        <v>20000</v>
      </c>
    </row>
    <row r="590" spans="1:5" s="15" customFormat="1" ht="15" hidden="1" customHeight="1" outlineLevel="1" x14ac:dyDescent="0.2">
      <c r="A590" s="27" t="s">
        <v>317</v>
      </c>
      <c r="B590" s="12"/>
      <c r="C590" s="21">
        <v>500</v>
      </c>
    </row>
    <row r="591" spans="1:5" s="15" customFormat="1" ht="15" hidden="1" customHeight="1" outlineLevel="1" x14ac:dyDescent="0.2">
      <c r="A591" s="26" t="s">
        <v>318</v>
      </c>
      <c r="B591" s="11"/>
      <c r="C591" s="20">
        <v>282403</v>
      </c>
    </row>
    <row r="592" spans="1:5" s="15" customFormat="1" ht="15" hidden="1" customHeight="1" outlineLevel="1" x14ac:dyDescent="0.2">
      <c r="A592" s="27" t="s">
        <v>319</v>
      </c>
      <c r="B592" s="12"/>
      <c r="C592" s="20">
        <v>90000</v>
      </c>
    </row>
    <row r="593" spans="1:3" s="15" customFormat="1" ht="15" hidden="1" customHeight="1" outlineLevel="1" x14ac:dyDescent="0.2">
      <c r="A593" s="27" t="s">
        <v>343</v>
      </c>
      <c r="B593" s="12"/>
      <c r="C593" s="20">
        <v>345000</v>
      </c>
    </row>
    <row r="594" spans="1:3" s="15" customFormat="1" ht="15" hidden="1" customHeight="1" outlineLevel="1" x14ac:dyDescent="0.2">
      <c r="A594" s="27" t="s">
        <v>376</v>
      </c>
      <c r="B594" s="12"/>
      <c r="C594" s="20">
        <v>13058</v>
      </c>
    </row>
    <row r="595" spans="1:3" s="15" customFormat="1" ht="15" hidden="1" customHeight="1" outlineLevel="1" x14ac:dyDescent="0.2">
      <c r="A595" s="27" t="s">
        <v>321</v>
      </c>
      <c r="B595" s="12"/>
      <c r="C595" s="20">
        <v>15000</v>
      </c>
    </row>
    <row r="596" spans="1:3" s="15" customFormat="1" ht="15" hidden="1" customHeight="1" outlineLevel="1" x14ac:dyDescent="0.2">
      <c r="A596" s="27" t="s">
        <v>322</v>
      </c>
      <c r="B596" s="12"/>
      <c r="C596" s="20">
        <v>35000</v>
      </c>
    </row>
    <row r="597" spans="1:3" s="15" customFormat="1" ht="15" hidden="1" customHeight="1" outlineLevel="1" x14ac:dyDescent="0.2">
      <c r="A597" s="27" t="s">
        <v>323</v>
      </c>
      <c r="B597" s="12"/>
      <c r="C597" s="20">
        <v>25000</v>
      </c>
    </row>
    <row r="598" spans="1:3" s="15" customFormat="1" ht="15" hidden="1" customHeight="1" outlineLevel="1" x14ac:dyDescent="0.2">
      <c r="A598" s="27" t="s">
        <v>325</v>
      </c>
      <c r="B598" s="12"/>
      <c r="C598" s="20">
        <v>104000</v>
      </c>
    </row>
    <row r="599" spans="1:3" s="15" customFormat="1" ht="15" hidden="1" customHeight="1" outlineLevel="1" x14ac:dyDescent="0.2">
      <c r="A599" s="26" t="s">
        <v>326</v>
      </c>
      <c r="B599" s="11"/>
      <c r="C599" s="20">
        <v>24000</v>
      </c>
    </row>
    <row r="600" spans="1:3" s="15" customFormat="1" ht="15" hidden="1" customHeight="1" outlineLevel="1" x14ac:dyDescent="0.2">
      <c r="A600" s="27" t="s">
        <v>361</v>
      </c>
      <c r="B600" s="12"/>
      <c r="C600" s="20">
        <v>8000</v>
      </c>
    </row>
    <row r="601" spans="1:3" s="15" customFormat="1" ht="15" hidden="1" customHeight="1" outlineLevel="1" x14ac:dyDescent="0.2">
      <c r="A601" s="27" t="s">
        <v>344</v>
      </c>
      <c r="B601" s="12"/>
      <c r="C601" s="20">
        <v>16000</v>
      </c>
    </row>
    <row r="602" spans="1:3" s="15" customFormat="1" ht="15" hidden="1" customHeight="1" outlineLevel="1" x14ac:dyDescent="0.2">
      <c r="A602" s="26" t="s">
        <v>328</v>
      </c>
      <c r="B602" s="11"/>
      <c r="C602" s="19" t="s">
        <v>745</v>
      </c>
    </row>
    <row r="603" spans="1:3" s="15" customFormat="1" ht="15" hidden="1" customHeight="1" outlineLevel="1" x14ac:dyDescent="0.2">
      <c r="A603" s="27" t="s">
        <v>329</v>
      </c>
      <c r="B603" s="12"/>
      <c r="C603" s="18">
        <v>10082271</v>
      </c>
    </row>
    <row r="604" spans="1:3" s="15" customFormat="1" ht="15" hidden="1" customHeight="1" outlineLevel="1" x14ac:dyDescent="0.2">
      <c r="A604" s="27" t="s">
        <v>330</v>
      </c>
      <c r="B604" s="12"/>
      <c r="C604" s="18">
        <v>11888448</v>
      </c>
    </row>
    <row r="605" spans="1:3" s="15" customFormat="1" ht="15" hidden="1" customHeight="1" outlineLevel="1" x14ac:dyDescent="0.2">
      <c r="A605" s="26" t="s">
        <v>332</v>
      </c>
      <c r="B605" s="11"/>
      <c r="C605" s="18">
        <v>1884952</v>
      </c>
    </row>
    <row r="606" spans="1:3" s="15" customFormat="1" ht="15" hidden="1" customHeight="1" outlineLevel="1" x14ac:dyDescent="0.2">
      <c r="A606" s="27" t="s">
        <v>333</v>
      </c>
      <c r="B606" s="12"/>
      <c r="C606" s="18">
        <v>1884952</v>
      </c>
    </row>
    <row r="607" spans="1:3" s="15" customFormat="1" ht="15" hidden="1" customHeight="1" outlineLevel="1" x14ac:dyDescent="0.2">
      <c r="A607" s="26" t="s">
        <v>741</v>
      </c>
      <c r="B607" s="11"/>
      <c r="C607" s="18">
        <v>1300000</v>
      </c>
    </row>
    <row r="608" spans="1:3" s="15" customFormat="1" ht="15" hidden="1" customHeight="1" outlineLevel="1" x14ac:dyDescent="0.2">
      <c r="A608" s="27" t="s">
        <v>336</v>
      </c>
      <c r="B608" s="12"/>
      <c r="C608" s="18">
        <v>1300000</v>
      </c>
    </row>
    <row r="609" spans="1:5" ht="11.25" customHeight="1" collapsed="1" thickBot="1" x14ac:dyDescent="0.3">
      <c r="A609" s="254" t="s">
        <v>20</v>
      </c>
      <c r="B609" s="255"/>
      <c r="C609" s="256"/>
      <c r="D609" s="9"/>
      <c r="E609" s="8"/>
    </row>
    <row r="610" spans="1:5" s="111" customFormat="1" ht="18.75" x14ac:dyDescent="0.3">
      <c r="A610" s="242" t="s">
        <v>13</v>
      </c>
      <c r="B610" s="272">
        <v>9720</v>
      </c>
      <c r="C610" s="129">
        <v>15130944</v>
      </c>
      <c r="D610" s="120">
        <f>C610/B610</f>
        <v>1556.6814814814816</v>
      </c>
      <c r="E610" s="121">
        <f t="shared" si="1"/>
        <v>223.6611323967646</v>
      </c>
    </row>
    <row r="611" spans="1:5" ht="17.25" hidden="1" outlineLevel="1" thickTop="1" thickBot="1" x14ac:dyDescent="0.3">
      <c r="A611" s="277" t="s">
        <v>781</v>
      </c>
      <c r="B611" s="278"/>
      <c r="C611" s="279"/>
      <c r="D611" s="9"/>
      <c r="E611" s="8"/>
    </row>
    <row r="612" spans="1:5" ht="17.25" hidden="1" outlineLevel="1" thickTop="1" thickBot="1" x14ac:dyDescent="0.3">
      <c r="A612" s="30" t="s">
        <v>782</v>
      </c>
      <c r="B612" s="31"/>
      <c r="C612" s="32" t="s">
        <v>783</v>
      </c>
      <c r="D612" s="9"/>
      <c r="E612" s="8"/>
    </row>
    <row r="613" spans="1:5" s="15" customFormat="1" ht="15" hidden="1" customHeight="1" outlineLevel="1" thickTop="1" x14ac:dyDescent="0.2">
      <c r="A613" s="287" t="s">
        <v>784</v>
      </c>
      <c r="B613" s="288"/>
      <c r="C613" s="17">
        <v>15130944</v>
      </c>
    </row>
    <row r="614" spans="1:5" s="15" customFormat="1" ht="15" hidden="1" customHeight="1" outlineLevel="1" x14ac:dyDescent="0.2">
      <c r="A614" s="26" t="s">
        <v>310</v>
      </c>
      <c r="B614" s="11"/>
      <c r="C614" s="20">
        <v>80000</v>
      </c>
    </row>
    <row r="615" spans="1:5" s="15" customFormat="1" ht="15" hidden="1" customHeight="1" outlineLevel="1" x14ac:dyDescent="0.2">
      <c r="A615" s="27" t="s">
        <v>311</v>
      </c>
      <c r="B615" s="12"/>
      <c r="C615" s="20">
        <v>50000</v>
      </c>
    </row>
    <row r="616" spans="1:5" s="15" customFormat="1" ht="15" hidden="1" customHeight="1" outlineLevel="1" x14ac:dyDescent="0.2">
      <c r="A616" s="27" t="s">
        <v>312</v>
      </c>
      <c r="B616" s="12"/>
      <c r="C616" s="20">
        <v>30000</v>
      </c>
    </row>
    <row r="617" spans="1:5" s="15" customFormat="1" ht="15" hidden="1" customHeight="1" outlineLevel="1" x14ac:dyDescent="0.2">
      <c r="A617" s="26" t="s">
        <v>313</v>
      </c>
      <c r="B617" s="11"/>
      <c r="C617" s="20">
        <v>76000</v>
      </c>
    </row>
    <row r="618" spans="1:5" s="15" customFormat="1" ht="15" hidden="1" customHeight="1" outlineLevel="1" x14ac:dyDescent="0.2">
      <c r="A618" s="27" t="s">
        <v>314</v>
      </c>
      <c r="B618" s="12"/>
      <c r="C618" s="20">
        <v>60000</v>
      </c>
    </row>
    <row r="619" spans="1:5" s="15" customFormat="1" ht="15" hidden="1" customHeight="1" outlineLevel="1" x14ac:dyDescent="0.2">
      <c r="A619" s="27" t="s">
        <v>315</v>
      </c>
      <c r="B619" s="12"/>
      <c r="C619" s="20">
        <v>1000</v>
      </c>
    </row>
    <row r="620" spans="1:5" s="15" customFormat="1" ht="15" hidden="1" customHeight="1" outlineLevel="1" x14ac:dyDescent="0.2">
      <c r="A620" s="27" t="s">
        <v>316</v>
      </c>
      <c r="B620" s="12"/>
      <c r="C620" s="20">
        <v>14000</v>
      </c>
    </row>
    <row r="621" spans="1:5" s="15" customFormat="1" ht="15" hidden="1" customHeight="1" outlineLevel="1" x14ac:dyDescent="0.2">
      <c r="A621" s="27" t="s">
        <v>317</v>
      </c>
      <c r="B621" s="12"/>
      <c r="C621" s="20">
        <v>1000</v>
      </c>
    </row>
    <row r="622" spans="1:5" s="15" customFormat="1" ht="15" hidden="1" customHeight="1" outlineLevel="1" x14ac:dyDescent="0.2">
      <c r="A622" s="26" t="s">
        <v>318</v>
      </c>
      <c r="B622" s="11"/>
      <c r="C622" s="20">
        <v>155505</v>
      </c>
    </row>
    <row r="623" spans="1:5" s="15" customFormat="1" ht="15" hidden="1" customHeight="1" outlineLevel="1" x14ac:dyDescent="0.2">
      <c r="A623" s="27" t="s">
        <v>319</v>
      </c>
      <c r="B623" s="12"/>
      <c r="C623" s="20">
        <v>60000</v>
      </c>
    </row>
    <row r="624" spans="1:5" s="15" customFormat="1" ht="15" hidden="1" customHeight="1" outlineLevel="1" x14ac:dyDescent="0.2">
      <c r="A624" s="27" t="s">
        <v>356</v>
      </c>
      <c r="B624" s="12"/>
      <c r="C624" s="20">
        <v>2000</v>
      </c>
    </row>
    <row r="625" spans="1:5" s="15" customFormat="1" ht="15" hidden="1" customHeight="1" outlineLevel="1" x14ac:dyDescent="0.2">
      <c r="A625" s="27" t="s">
        <v>343</v>
      </c>
      <c r="B625" s="12"/>
      <c r="C625" s="20">
        <v>2656</v>
      </c>
    </row>
    <row r="626" spans="1:5" s="15" customFormat="1" ht="15" hidden="1" customHeight="1" outlineLevel="1" x14ac:dyDescent="0.2">
      <c r="A626" s="27" t="s">
        <v>376</v>
      </c>
      <c r="B626" s="12"/>
      <c r="C626" s="20">
        <v>13849</v>
      </c>
    </row>
    <row r="627" spans="1:5" s="15" customFormat="1" ht="15" hidden="1" customHeight="1" outlineLevel="1" x14ac:dyDescent="0.2">
      <c r="A627" s="27" t="s">
        <v>321</v>
      </c>
      <c r="B627" s="12"/>
      <c r="C627" s="20">
        <v>15000</v>
      </c>
    </row>
    <row r="628" spans="1:5" s="15" customFormat="1" ht="15" hidden="1" customHeight="1" outlineLevel="1" x14ac:dyDescent="0.2">
      <c r="A628" s="27" t="s">
        <v>323</v>
      </c>
      <c r="B628" s="12"/>
      <c r="C628" s="20">
        <v>10000</v>
      </c>
    </row>
    <row r="629" spans="1:5" s="15" customFormat="1" ht="15" hidden="1" customHeight="1" outlineLevel="1" x14ac:dyDescent="0.2">
      <c r="A629" s="27" t="s">
        <v>325</v>
      </c>
      <c r="B629" s="12"/>
      <c r="C629" s="20">
        <v>52000</v>
      </c>
    </row>
    <row r="630" spans="1:5" s="15" customFormat="1" ht="15" hidden="1" customHeight="1" outlineLevel="1" x14ac:dyDescent="0.2">
      <c r="A630" s="26" t="s">
        <v>328</v>
      </c>
      <c r="B630" s="11"/>
      <c r="C630" s="18">
        <v>12877409</v>
      </c>
    </row>
    <row r="631" spans="1:5" s="15" customFormat="1" ht="15" hidden="1" customHeight="1" outlineLevel="1" x14ac:dyDescent="0.2">
      <c r="A631" s="27" t="s">
        <v>329</v>
      </c>
      <c r="B631" s="12"/>
      <c r="C631" s="18">
        <v>5909389</v>
      </c>
    </row>
    <row r="632" spans="1:5" s="15" customFormat="1" ht="15" hidden="1" customHeight="1" outlineLevel="1" x14ac:dyDescent="0.2">
      <c r="A632" s="27" t="s">
        <v>330</v>
      </c>
      <c r="B632" s="12"/>
      <c r="C632" s="18">
        <v>6968020</v>
      </c>
    </row>
    <row r="633" spans="1:5" s="15" customFormat="1" ht="15" hidden="1" customHeight="1" outlineLevel="1" x14ac:dyDescent="0.2">
      <c r="A633" s="26" t="s">
        <v>332</v>
      </c>
      <c r="B633" s="11"/>
      <c r="C633" s="18">
        <v>1942030</v>
      </c>
    </row>
    <row r="634" spans="1:5" s="15" customFormat="1" ht="15" hidden="1" customHeight="1" outlineLevel="1" x14ac:dyDescent="0.2">
      <c r="A634" s="27" t="s">
        <v>333</v>
      </c>
      <c r="B634" s="12"/>
      <c r="C634" s="20">
        <v>813628</v>
      </c>
    </row>
    <row r="635" spans="1:5" s="15" customFormat="1" ht="15" hidden="1" customHeight="1" outlineLevel="1" x14ac:dyDescent="0.2">
      <c r="A635" s="27" t="s">
        <v>334</v>
      </c>
      <c r="B635" s="12"/>
      <c r="C635" s="18">
        <v>1128402</v>
      </c>
    </row>
    <row r="636" spans="1:5" ht="11.25" customHeight="1" collapsed="1" thickBot="1" x14ac:dyDescent="0.3">
      <c r="A636" s="254" t="s">
        <v>13</v>
      </c>
      <c r="B636" s="255"/>
      <c r="C636" s="256"/>
      <c r="D636" s="9"/>
      <c r="E636" s="8"/>
    </row>
    <row r="637" spans="1:5" s="111" customFormat="1" ht="18.75" x14ac:dyDescent="0.3">
      <c r="A637" s="240" t="s">
        <v>18</v>
      </c>
      <c r="B637" s="271">
        <v>7312</v>
      </c>
      <c r="C637" s="241">
        <v>11320846</v>
      </c>
      <c r="D637" s="117">
        <f>C637/B637</f>
        <v>1548.2557439824946</v>
      </c>
      <c r="E637" s="118">
        <f t="shared" si="1"/>
        <v>222.45053792851934</v>
      </c>
    </row>
    <row r="638" spans="1:5" ht="17.25" hidden="1" outlineLevel="1" thickTop="1" thickBot="1" x14ac:dyDescent="0.3">
      <c r="A638" s="277" t="s">
        <v>781</v>
      </c>
      <c r="B638" s="278"/>
      <c r="C638" s="279"/>
      <c r="D638" s="9"/>
      <c r="E638" s="8"/>
    </row>
    <row r="639" spans="1:5" ht="17.25" hidden="1" outlineLevel="1" thickTop="1" thickBot="1" x14ac:dyDescent="0.3">
      <c r="A639" s="30" t="s">
        <v>782</v>
      </c>
      <c r="B639" s="31"/>
      <c r="C639" s="32" t="s">
        <v>783</v>
      </c>
      <c r="D639" s="9"/>
      <c r="E639" s="8"/>
    </row>
    <row r="640" spans="1:5" s="15" customFormat="1" ht="15" hidden="1" customHeight="1" outlineLevel="1" thickTop="1" x14ac:dyDescent="0.2">
      <c r="A640" s="25" t="s">
        <v>352</v>
      </c>
      <c r="B640" s="10"/>
      <c r="C640" s="17">
        <v>11320846</v>
      </c>
    </row>
    <row r="641" spans="1:3" s="15" customFormat="1" ht="15" hidden="1" customHeight="1" outlineLevel="1" x14ac:dyDescent="0.2">
      <c r="A641" s="26" t="s">
        <v>310</v>
      </c>
      <c r="B641" s="11"/>
      <c r="C641" s="20">
        <v>90000</v>
      </c>
    </row>
    <row r="642" spans="1:3" s="15" customFormat="1" ht="15" hidden="1" customHeight="1" outlineLevel="1" x14ac:dyDescent="0.2">
      <c r="A642" s="27" t="s">
        <v>311</v>
      </c>
      <c r="B642" s="12"/>
      <c r="C642" s="20">
        <v>90000</v>
      </c>
    </row>
    <row r="643" spans="1:3" s="15" customFormat="1" ht="15" hidden="1" customHeight="1" outlineLevel="1" x14ac:dyDescent="0.2">
      <c r="A643" s="26" t="s">
        <v>313</v>
      </c>
      <c r="B643" s="11"/>
      <c r="C643" s="20">
        <v>72000</v>
      </c>
    </row>
    <row r="644" spans="1:3" s="15" customFormat="1" ht="15" hidden="1" customHeight="1" outlineLevel="1" x14ac:dyDescent="0.2">
      <c r="A644" s="27" t="s">
        <v>314</v>
      </c>
      <c r="B644" s="12"/>
      <c r="C644" s="20">
        <v>37000</v>
      </c>
    </row>
    <row r="645" spans="1:3" s="15" customFormat="1" ht="15" hidden="1" customHeight="1" outlineLevel="1" x14ac:dyDescent="0.2">
      <c r="A645" s="27" t="s">
        <v>316</v>
      </c>
      <c r="B645" s="12"/>
      <c r="C645" s="20">
        <v>35000</v>
      </c>
    </row>
    <row r="646" spans="1:3" s="15" customFormat="1" ht="15" hidden="1" customHeight="1" outlineLevel="1" x14ac:dyDescent="0.2">
      <c r="A646" s="26" t="s">
        <v>318</v>
      </c>
      <c r="B646" s="11"/>
      <c r="C646" s="20">
        <v>67479</v>
      </c>
    </row>
    <row r="647" spans="1:3" s="15" customFormat="1" ht="15" hidden="1" customHeight="1" outlineLevel="1" x14ac:dyDescent="0.2">
      <c r="A647" s="27" t="s">
        <v>319</v>
      </c>
      <c r="B647" s="12"/>
      <c r="C647" s="20">
        <v>8000</v>
      </c>
    </row>
    <row r="648" spans="1:3" s="15" customFormat="1" ht="15" hidden="1" customHeight="1" outlineLevel="1" x14ac:dyDescent="0.2">
      <c r="A648" s="27" t="s">
        <v>376</v>
      </c>
      <c r="B648" s="12"/>
      <c r="C648" s="20">
        <v>1479</v>
      </c>
    </row>
    <row r="649" spans="1:3" s="15" customFormat="1" ht="15" hidden="1" customHeight="1" outlineLevel="1" x14ac:dyDescent="0.2">
      <c r="A649" s="27" t="s">
        <v>322</v>
      </c>
      <c r="B649" s="12"/>
      <c r="C649" s="20">
        <v>6000</v>
      </c>
    </row>
    <row r="650" spans="1:3" s="15" customFormat="1" ht="15" hidden="1" customHeight="1" outlineLevel="1" x14ac:dyDescent="0.2">
      <c r="A650" s="27" t="s">
        <v>325</v>
      </c>
      <c r="B650" s="12"/>
      <c r="C650" s="20">
        <v>52000</v>
      </c>
    </row>
    <row r="651" spans="1:3" s="15" customFormat="1" ht="15" hidden="1" customHeight="1" outlineLevel="1" x14ac:dyDescent="0.2">
      <c r="A651" s="26" t="s">
        <v>326</v>
      </c>
      <c r="B651" s="11"/>
      <c r="C651" s="20">
        <v>72000</v>
      </c>
    </row>
    <row r="652" spans="1:3" s="15" customFormat="1" ht="15" hidden="1" customHeight="1" outlineLevel="1" x14ac:dyDescent="0.2">
      <c r="A652" s="27" t="s">
        <v>344</v>
      </c>
      <c r="B652" s="12"/>
      <c r="C652" s="20">
        <v>72000</v>
      </c>
    </row>
    <row r="653" spans="1:3" s="15" customFormat="1" ht="15" hidden="1" customHeight="1" outlineLevel="1" x14ac:dyDescent="0.2">
      <c r="A653" s="26" t="s">
        <v>328</v>
      </c>
      <c r="B653" s="11"/>
      <c r="C653" s="18">
        <v>9644380</v>
      </c>
    </row>
    <row r="654" spans="1:3" s="15" customFormat="1" ht="15" hidden="1" customHeight="1" outlineLevel="1" x14ac:dyDescent="0.2">
      <c r="A654" s="27" t="s">
        <v>329</v>
      </c>
      <c r="B654" s="12"/>
      <c r="C654" s="18">
        <v>4425765</v>
      </c>
    </row>
    <row r="655" spans="1:3" s="15" customFormat="1" ht="15" hidden="1" customHeight="1" outlineLevel="1" x14ac:dyDescent="0.2">
      <c r="A655" s="27" t="s">
        <v>330</v>
      </c>
      <c r="B655" s="12"/>
      <c r="C655" s="18">
        <v>5218615</v>
      </c>
    </row>
    <row r="656" spans="1:3" s="15" customFormat="1" ht="15" hidden="1" customHeight="1" outlineLevel="1" x14ac:dyDescent="0.2">
      <c r="A656" s="26" t="s">
        <v>332</v>
      </c>
      <c r="B656" s="11"/>
      <c r="C656" s="20">
        <v>674987</v>
      </c>
    </row>
    <row r="657" spans="1:5" s="15" customFormat="1" ht="15" hidden="1" customHeight="1" outlineLevel="1" x14ac:dyDescent="0.2">
      <c r="A657" s="27" t="s">
        <v>333</v>
      </c>
      <c r="B657" s="12"/>
      <c r="C657" s="20">
        <v>674987</v>
      </c>
    </row>
    <row r="658" spans="1:5" s="15" customFormat="1" ht="15" hidden="1" customHeight="1" outlineLevel="1" x14ac:dyDescent="0.2">
      <c r="A658" s="26" t="s">
        <v>741</v>
      </c>
      <c r="B658" s="11"/>
      <c r="C658" s="20">
        <v>700000</v>
      </c>
    </row>
    <row r="659" spans="1:5" s="15" customFormat="1" ht="15" hidden="1" customHeight="1" outlineLevel="1" x14ac:dyDescent="0.2">
      <c r="A659" s="27" t="s">
        <v>336</v>
      </c>
      <c r="B659" s="12"/>
      <c r="C659" s="20">
        <v>700000</v>
      </c>
    </row>
    <row r="660" spans="1:5" ht="11.25" customHeight="1" collapsed="1" thickBot="1" x14ac:dyDescent="0.3">
      <c r="A660" s="254" t="s">
        <v>18</v>
      </c>
      <c r="B660" s="255"/>
      <c r="C660" s="256"/>
      <c r="D660" s="9"/>
      <c r="E660" s="8"/>
    </row>
    <row r="661" spans="1:5" s="111" customFormat="1" ht="18.75" x14ac:dyDescent="0.3">
      <c r="A661" s="242" t="s">
        <v>9</v>
      </c>
      <c r="B661" s="272">
        <v>4088</v>
      </c>
      <c r="C661" s="129">
        <v>6184624</v>
      </c>
      <c r="D661" s="120">
        <f>C661/B661</f>
        <v>1512.8727984344423</v>
      </c>
      <c r="E661" s="121">
        <f t="shared" si="1"/>
        <v>217.36678138425896</v>
      </c>
    </row>
    <row r="662" spans="1:5" ht="17.25" hidden="1" outlineLevel="1" thickTop="1" thickBot="1" x14ac:dyDescent="0.3">
      <c r="A662" s="277" t="s">
        <v>781</v>
      </c>
      <c r="B662" s="278"/>
      <c r="C662" s="279"/>
      <c r="D662" s="9"/>
      <c r="E662" s="8"/>
    </row>
    <row r="663" spans="1:5" ht="17.25" hidden="1" outlineLevel="1" thickTop="1" thickBot="1" x14ac:dyDescent="0.3">
      <c r="A663" s="30" t="s">
        <v>782</v>
      </c>
      <c r="B663" s="31"/>
      <c r="C663" s="32" t="s">
        <v>783</v>
      </c>
      <c r="D663" s="9"/>
      <c r="E663" s="8"/>
    </row>
    <row r="664" spans="1:5" s="15" customFormat="1" ht="15" hidden="1" customHeight="1" outlineLevel="1" thickTop="1" x14ac:dyDescent="0.2">
      <c r="A664" s="25" t="s">
        <v>371</v>
      </c>
      <c r="B664" s="10"/>
      <c r="C664" s="17">
        <v>6184624</v>
      </c>
    </row>
    <row r="665" spans="1:5" s="15" customFormat="1" ht="15" hidden="1" customHeight="1" outlineLevel="1" x14ac:dyDescent="0.2">
      <c r="A665" s="26" t="s">
        <v>310</v>
      </c>
      <c r="B665" s="11"/>
      <c r="C665" s="20">
        <v>30000</v>
      </c>
    </row>
    <row r="666" spans="1:5" s="15" customFormat="1" ht="15" hidden="1" customHeight="1" outlineLevel="1" x14ac:dyDescent="0.2">
      <c r="A666" s="27" t="s">
        <v>311</v>
      </c>
      <c r="B666" s="12"/>
      <c r="C666" s="20">
        <v>30000</v>
      </c>
    </row>
    <row r="667" spans="1:5" s="15" customFormat="1" ht="15" hidden="1" customHeight="1" outlineLevel="1" x14ac:dyDescent="0.2">
      <c r="A667" s="26" t="s">
        <v>313</v>
      </c>
      <c r="B667" s="11"/>
      <c r="C667" s="20">
        <v>31100</v>
      </c>
    </row>
    <row r="668" spans="1:5" s="15" customFormat="1" ht="15" hidden="1" customHeight="1" outlineLevel="1" x14ac:dyDescent="0.2">
      <c r="A668" s="27" t="s">
        <v>314</v>
      </c>
      <c r="B668" s="12"/>
      <c r="C668" s="20">
        <v>21100</v>
      </c>
    </row>
    <row r="669" spans="1:5" s="15" customFormat="1" ht="15" hidden="1" customHeight="1" outlineLevel="1" x14ac:dyDescent="0.2">
      <c r="A669" s="27" t="s">
        <v>316</v>
      </c>
      <c r="B669" s="12"/>
      <c r="C669" s="20">
        <v>10000</v>
      </c>
    </row>
    <row r="670" spans="1:5" s="15" customFormat="1" ht="15" hidden="1" customHeight="1" outlineLevel="1" x14ac:dyDescent="0.2">
      <c r="A670" s="26" t="s">
        <v>318</v>
      </c>
      <c r="B670" s="11"/>
      <c r="C670" s="20">
        <v>138996</v>
      </c>
    </row>
    <row r="671" spans="1:5" s="15" customFormat="1" ht="15" hidden="1" customHeight="1" outlineLevel="1" x14ac:dyDescent="0.2">
      <c r="A671" s="27" t="s">
        <v>319</v>
      </c>
      <c r="B671" s="12"/>
      <c r="C671" s="20">
        <v>5000</v>
      </c>
    </row>
    <row r="672" spans="1:5" s="15" customFormat="1" ht="15" hidden="1" customHeight="1" outlineLevel="1" x14ac:dyDescent="0.2">
      <c r="A672" s="27" t="s">
        <v>376</v>
      </c>
      <c r="B672" s="12"/>
      <c r="C672" s="20">
        <v>30096</v>
      </c>
    </row>
    <row r="673" spans="1:5" s="15" customFormat="1" ht="15" hidden="1" customHeight="1" outlineLevel="1" x14ac:dyDescent="0.2">
      <c r="A673" s="27" t="s">
        <v>320</v>
      </c>
      <c r="B673" s="12"/>
      <c r="C673" s="20">
        <v>102000</v>
      </c>
    </row>
    <row r="674" spans="1:5" s="15" customFormat="1" ht="15" hidden="1" customHeight="1" outlineLevel="1" x14ac:dyDescent="0.2">
      <c r="A674" s="27" t="s">
        <v>322</v>
      </c>
      <c r="B674" s="12"/>
      <c r="C674" s="20">
        <v>1900</v>
      </c>
    </row>
    <row r="675" spans="1:5" s="15" customFormat="1" ht="15" hidden="1" customHeight="1" outlineLevel="1" x14ac:dyDescent="0.2">
      <c r="A675" s="26" t="s">
        <v>328</v>
      </c>
      <c r="B675" s="11"/>
      <c r="C675" s="18">
        <v>5379931</v>
      </c>
    </row>
    <row r="676" spans="1:5" s="15" customFormat="1" ht="15" hidden="1" customHeight="1" outlineLevel="1" x14ac:dyDescent="0.2">
      <c r="A676" s="27" t="s">
        <v>329</v>
      </c>
      <c r="B676" s="12"/>
      <c r="C676" s="18">
        <v>2468828</v>
      </c>
    </row>
    <row r="677" spans="1:5" s="15" customFormat="1" ht="15" hidden="1" customHeight="1" outlineLevel="1" x14ac:dyDescent="0.2">
      <c r="A677" s="27" t="s">
        <v>330</v>
      </c>
      <c r="B677" s="12"/>
      <c r="C677" s="18">
        <v>2911103</v>
      </c>
    </row>
    <row r="678" spans="1:5" s="15" customFormat="1" ht="15" hidden="1" customHeight="1" outlineLevel="1" x14ac:dyDescent="0.2">
      <c r="A678" s="26" t="s">
        <v>332</v>
      </c>
      <c r="B678" s="11"/>
      <c r="C678" s="20">
        <v>254597</v>
      </c>
    </row>
    <row r="679" spans="1:5" s="15" customFormat="1" ht="15" hidden="1" customHeight="1" outlineLevel="1" x14ac:dyDescent="0.2">
      <c r="A679" s="27" t="s">
        <v>333</v>
      </c>
      <c r="B679" s="12"/>
      <c r="C679" s="20">
        <v>240834</v>
      </c>
    </row>
    <row r="680" spans="1:5" s="15" customFormat="1" ht="15" hidden="1" customHeight="1" outlineLevel="1" x14ac:dyDescent="0.2">
      <c r="A680" s="27" t="s">
        <v>334</v>
      </c>
      <c r="B680" s="12"/>
      <c r="C680" s="20">
        <v>13763</v>
      </c>
    </row>
    <row r="681" spans="1:5" s="15" customFormat="1" ht="15" hidden="1" customHeight="1" outlineLevel="1" x14ac:dyDescent="0.2">
      <c r="A681" s="26" t="s">
        <v>741</v>
      </c>
      <c r="B681" s="11"/>
      <c r="C681" s="20">
        <v>350000</v>
      </c>
    </row>
    <row r="682" spans="1:5" s="15" customFormat="1" ht="15" hidden="1" customHeight="1" outlineLevel="1" x14ac:dyDescent="0.2">
      <c r="A682" s="27" t="s">
        <v>336</v>
      </c>
      <c r="B682" s="12"/>
      <c r="C682" s="20">
        <v>350000</v>
      </c>
    </row>
    <row r="683" spans="1:5" ht="11.25" customHeight="1" collapsed="1" thickBot="1" x14ac:dyDescent="0.3">
      <c r="A683" s="254" t="s">
        <v>9</v>
      </c>
      <c r="B683" s="255"/>
      <c r="C683" s="256"/>
      <c r="D683" s="9"/>
      <c r="E683" s="8"/>
    </row>
    <row r="684" spans="1:5" s="111" customFormat="1" ht="18.75" x14ac:dyDescent="0.3">
      <c r="A684" s="240" t="s">
        <v>21</v>
      </c>
      <c r="B684" s="271">
        <v>14261</v>
      </c>
      <c r="C684" s="241">
        <v>20173198</v>
      </c>
      <c r="D684" s="117">
        <f>C684/B684</f>
        <v>1414.5710679475492</v>
      </c>
      <c r="E684" s="118">
        <f t="shared" si="1"/>
        <v>203.24296953269385</v>
      </c>
    </row>
    <row r="685" spans="1:5" ht="17.25" hidden="1" outlineLevel="1" thickTop="1" thickBot="1" x14ac:dyDescent="0.3">
      <c r="A685" s="277" t="s">
        <v>781</v>
      </c>
      <c r="B685" s="278"/>
      <c r="C685" s="279"/>
      <c r="D685" s="9"/>
      <c r="E685" s="8"/>
    </row>
    <row r="686" spans="1:5" ht="17.25" hidden="1" outlineLevel="1" thickTop="1" thickBot="1" x14ac:dyDescent="0.3">
      <c r="A686" s="30" t="s">
        <v>782</v>
      </c>
      <c r="B686" s="31"/>
      <c r="C686" s="32" t="s">
        <v>783</v>
      </c>
      <c r="D686" s="9"/>
      <c r="E686" s="8"/>
    </row>
    <row r="687" spans="1:5" s="15" customFormat="1" ht="15" hidden="1" customHeight="1" outlineLevel="1" thickTop="1" x14ac:dyDescent="0.2">
      <c r="A687" s="287" t="s">
        <v>742</v>
      </c>
      <c r="B687" s="288"/>
      <c r="C687" s="17">
        <v>20173198</v>
      </c>
    </row>
    <row r="688" spans="1:5" s="15" customFormat="1" ht="15" hidden="1" customHeight="1" outlineLevel="1" x14ac:dyDescent="0.2">
      <c r="A688" s="26" t="s">
        <v>310</v>
      </c>
      <c r="B688" s="11"/>
      <c r="C688" s="20">
        <v>60000</v>
      </c>
    </row>
    <row r="689" spans="1:3" s="15" customFormat="1" ht="15" hidden="1" customHeight="1" outlineLevel="1" x14ac:dyDescent="0.2">
      <c r="A689" s="27" t="s">
        <v>341</v>
      </c>
      <c r="B689" s="12"/>
      <c r="C689" s="20">
        <v>20000</v>
      </c>
    </row>
    <row r="690" spans="1:3" s="15" customFormat="1" ht="15" hidden="1" customHeight="1" outlineLevel="1" x14ac:dyDescent="0.2">
      <c r="A690" s="27" t="s">
        <v>311</v>
      </c>
      <c r="B690" s="12"/>
      <c r="C690" s="20">
        <v>40000</v>
      </c>
    </row>
    <row r="691" spans="1:3" s="15" customFormat="1" ht="15" hidden="1" customHeight="1" outlineLevel="1" x14ac:dyDescent="0.2">
      <c r="A691" s="26" t="s">
        <v>313</v>
      </c>
      <c r="B691" s="11"/>
      <c r="C691" s="20">
        <v>50000</v>
      </c>
    </row>
    <row r="692" spans="1:3" s="15" customFormat="1" ht="15" hidden="1" customHeight="1" outlineLevel="1" x14ac:dyDescent="0.2">
      <c r="A692" s="27" t="s">
        <v>314</v>
      </c>
      <c r="B692" s="12"/>
      <c r="C692" s="20">
        <v>42000</v>
      </c>
    </row>
    <row r="693" spans="1:3" s="15" customFormat="1" ht="15" hidden="1" customHeight="1" outlineLevel="1" x14ac:dyDescent="0.2">
      <c r="A693" s="27" t="s">
        <v>316</v>
      </c>
      <c r="B693" s="12"/>
      <c r="C693" s="20">
        <v>8000</v>
      </c>
    </row>
    <row r="694" spans="1:3" s="15" customFormat="1" ht="15" hidden="1" customHeight="1" outlineLevel="1" x14ac:dyDescent="0.2">
      <c r="A694" s="26" t="s">
        <v>318</v>
      </c>
      <c r="B694" s="11"/>
      <c r="C694" s="20">
        <v>476161</v>
      </c>
    </row>
    <row r="695" spans="1:3" s="15" customFormat="1" ht="15" hidden="1" customHeight="1" outlineLevel="1" x14ac:dyDescent="0.2">
      <c r="A695" s="27" t="s">
        <v>319</v>
      </c>
      <c r="B695" s="12"/>
      <c r="C695" s="20">
        <v>27000</v>
      </c>
    </row>
    <row r="696" spans="1:3" s="15" customFormat="1" ht="15" hidden="1" customHeight="1" outlineLevel="1" x14ac:dyDescent="0.2">
      <c r="A696" s="27" t="s">
        <v>343</v>
      </c>
      <c r="B696" s="12"/>
      <c r="C696" s="21">
        <v>235</v>
      </c>
    </row>
    <row r="697" spans="1:3" s="15" customFormat="1" ht="15" hidden="1" customHeight="1" outlineLevel="1" x14ac:dyDescent="0.2">
      <c r="A697" s="27" t="s">
        <v>322</v>
      </c>
      <c r="B697" s="12"/>
      <c r="C697" s="20">
        <v>14605</v>
      </c>
    </row>
    <row r="698" spans="1:3" s="15" customFormat="1" ht="15" hidden="1" customHeight="1" outlineLevel="1" x14ac:dyDescent="0.2">
      <c r="A698" s="27" t="s">
        <v>323</v>
      </c>
      <c r="B698" s="12"/>
      <c r="C698" s="20">
        <v>20000</v>
      </c>
    </row>
    <row r="699" spans="1:3" s="15" customFormat="1" ht="15" hidden="1" customHeight="1" outlineLevel="1" x14ac:dyDescent="0.2">
      <c r="A699" s="27" t="s">
        <v>324</v>
      </c>
      <c r="B699" s="12"/>
      <c r="C699" s="20">
        <v>3000</v>
      </c>
    </row>
    <row r="700" spans="1:3" s="15" customFormat="1" ht="15" hidden="1" customHeight="1" outlineLevel="1" x14ac:dyDescent="0.2">
      <c r="A700" s="27" t="s">
        <v>325</v>
      </c>
      <c r="B700" s="12"/>
      <c r="C700" s="20">
        <v>411321</v>
      </c>
    </row>
    <row r="701" spans="1:3" s="15" customFormat="1" ht="15" hidden="1" customHeight="1" outlineLevel="1" x14ac:dyDescent="0.2">
      <c r="A701" s="26" t="s">
        <v>328</v>
      </c>
      <c r="B701" s="11"/>
      <c r="C701" s="18">
        <v>17716944</v>
      </c>
    </row>
    <row r="702" spans="1:3" s="15" customFormat="1" ht="15" hidden="1" customHeight="1" outlineLevel="1" x14ac:dyDescent="0.2">
      <c r="A702" s="27" t="s">
        <v>329</v>
      </c>
      <c r="B702" s="12"/>
      <c r="C702" s="18">
        <v>8130231</v>
      </c>
    </row>
    <row r="703" spans="1:3" s="15" customFormat="1" ht="15" hidden="1" customHeight="1" outlineLevel="1" x14ac:dyDescent="0.2">
      <c r="A703" s="27" t="s">
        <v>330</v>
      </c>
      <c r="B703" s="12"/>
      <c r="C703" s="18">
        <v>9586713</v>
      </c>
    </row>
    <row r="704" spans="1:3" s="15" customFormat="1" ht="15" hidden="1" customHeight="1" outlineLevel="1" x14ac:dyDescent="0.2">
      <c r="A704" s="26" t="s">
        <v>332</v>
      </c>
      <c r="B704" s="11"/>
      <c r="C704" s="18">
        <v>1870093</v>
      </c>
    </row>
    <row r="705" spans="1:5" s="15" customFormat="1" ht="15" hidden="1" customHeight="1" outlineLevel="1" x14ac:dyDescent="0.2">
      <c r="A705" s="27" t="s">
        <v>333</v>
      </c>
      <c r="B705" s="12"/>
      <c r="C705" s="18">
        <v>1814608</v>
      </c>
    </row>
    <row r="706" spans="1:5" s="15" customFormat="1" ht="15" hidden="1" customHeight="1" outlineLevel="1" x14ac:dyDescent="0.2">
      <c r="A706" s="27" t="s">
        <v>743</v>
      </c>
      <c r="B706" s="12"/>
      <c r="C706" s="20">
        <v>55485</v>
      </c>
    </row>
    <row r="707" spans="1:5" ht="11.25" customHeight="1" collapsed="1" thickBot="1" x14ac:dyDescent="0.3">
      <c r="A707" s="254" t="s">
        <v>21</v>
      </c>
      <c r="B707" s="255"/>
      <c r="C707" s="256"/>
      <c r="D707" s="9"/>
      <c r="E707" s="8"/>
    </row>
    <row r="708" spans="1:5" s="111" customFormat="1" ht="18.75" x14ac:dyDescent="0.3">
      <c r="A708" s="242" t="s">
        <v>8</v>
      </c>
      <c r="B708" s="272">
        <v>13056</v>
      </c>
      <c r="C708" s="129" t="s">
        <v>713</v>
      </c>
      <c r="D708" s="120">
        <f>21259527/14412</f>
        <v>1475.1267693588677</v>
      </c>
      <c r="E708" s="121">
        <f t="shared" si="1"/>
        <v>211.9435013446649</v>
      </c>
    </row>
    <row r="709" spans="1:5" ht="17.25" hidden="1" outlineLevel="1" thickTop="1" thickBot="1" x14ac:dyDescent="0.3">
      <c r="A709" s="277" t="s">
        <v>781</v>
      </c>
      <c r="B709" s="278"/>
      <c r="C709" s="279"/>
      <c r="D709" s="9"/>
      <c r="E709" s="8"/>
    </row>
    <row r="710" spans="1:5" ht="17.25" hidden="1" outlineLevel="1" thickTop="1" thickBot="1" x14ac:dyDescent="0.3">
      <c r="A710" s="30" t="s">
        <v>782</v>
      </c>
      <c r="B710" s="31"/>
      <c r="C710" s="32" t="s">
        <v>783</v>
      </c>
      <c r="D710" s="9"/>
      <c r="E710" s="8"/>
    </row>
    <row r="711" spans="1:5" s="15" customFormat="1" ht="15" hidden="1" customHeight="1" outlineLevel="1" thickTop="1" x14ac:dyDescent="0.2">
      <c r="A711" s="25" t="s">
        <v>366</v>
      </c>
      <c r="B711" s="10"/>
      <c r="C711" s="22" t="s">
        <v>713</v>
      </c>
    </row>
    <row r="712" spans="1:5" s="15" customFormat="1" ht="15" hidden="1" customHeight="1" outlineLevel="1" x14ac:dyDescent="0.2">
      <c r="A712" s="26" t="s">
        <v>313</v>
      </c>
      <c r="B712" s="11"/>
      <c r="C712" s="20">
        <v>18000</v>
      </c>
    </row>
    <row r="713" spans="1:5" s="15" customFormat="1" ht="15" hidden="1" customHeight="1" outlineLevel="1" x14ac:dyDescent="0.2">
      <c r="A713" s="27" t="s">
        <v>314</v>
      </c>
      <c r="B713" s="12"/>
      <c r="C713" s="20">
        <v>18000</v>
      </c>
    </row>
    <row r="714" spans="1:5" s="15" customFormat="1" ht="15" hidden="1" customHeight="1" outlineLevel="1" x14ac:dyDescent="0.2">
      <c r="A714" s="26" t="s">
        <v>318</v>
      </c>
      <c r="B714" s="11"/>
      <c r="C714" s="20">
        <v>11000</v>
      </c>
    </row>
    <row r="715" spans="1:5" s="15" customFormat="1" ht="15" hidden="1" customHeight="1" outlineLevel="1" x14ac:dyDescent="0.2">
      <c r="A715" s="27" t="s">
        <v>323</v>
      </c>
      <c r="B715" s="12"/>
      <c r="C715" s="20">
        <v>2000</v>
      </c>
    </row>
    <row r="716" spans="1:5" s="15" customFormat="1" ht="15" hidden="1" customHeight="1" outlineLevel="1" x14ac:dyDescent="0.2">
      <c r="A716" s="27" t="s">
        <v>325</v>
      </c>
      <c r="B716" s="12"/>
      <c r="C716" s="20">
        <v>9000</v>
      </c>
    </row>
    <row r="717" spans="1:5" s="15" customFormat="1" ht="15" hidden="1" customHeight="1" outlineLevel="1" x14ac:dyDescent="0.2">
      <c r="A717" s="26" t="s">
        <v>328</v>
      </c>
      <c r="B717" s="11"/>
      <c r="C717" s="18">
        <v>19230050</v>
      </c>
    </row>
    <row r="718" spans="1:5" s="15" customFormat="1" ht="15" hidden="1" customHeight="1" outlineLevel="1" x14ac:dyDescent="0.2">
      <c r="A718" s="27" t="s">
        <v>329</v>
      </c>
      <c r="B718" s="12"/>
      <c r="C718" s="18">
        <v>8824589</v>
      </c>
    </row>
    <row r="719" spans="1:5" s="15" customFormat="1" ht="15" hidden="1" customHeight="1" outlineLevel="1" x14ac:dyDescent="0.2">
      <c r="A719" s="27" t="s">
        <v>330</v>
      </c>
      <c r="B719" s="12"/>
      <c r="C719" s="18">
        <v>10405461</v>
      </c>
    </row>
    <row r="720" spans="1:5" s="15" customFormat="1" ht="15" hidden="1" customHeight="1" outlineLevel="1" x14ac:dyDescent="0.2">
      <c r="A720" s="26" t="s">
        <v>332</v>
      </c>
      <c r="B720" s="11"/>
      <c r="C720" s="18">
        <v>1138122</v>
      </c>
    </row>
    <row r="721" spans="1:5" s="15" customFormat="1" ht="15" hidden="1" customHeight="1" outlineLevel="1" x14ac:dyDescent="0.2">
      <c r="A721" s="27" t="s">
        <v>333</v>
      </c>
      <c r="B721" s="12"/>
      <c r="C721" s="18">
        <v>1138122</v>
      </c>
    </row>
    <row r="722" spans="1:5" s="15" customFormat="1" ht="15" hidden="1" customHeight="1" outlineLevel="1" x14ac:dyDescent="0.2">
      <c r="A722" s="26" t="s">
        <v>741</v>
      </c>
      <c r="B722" s="11"/>
      <c r="C722" s="20">
        <v>862355</v>
      </c>
    </row>
    <row r="723" spans="1:5" s="15" customFormat="1" ht="15" hidden="1" customHeight="1" outlineLevel="1" x14ac:dyDescent="0.2">
      <c r="A723" s="27" t="s">
        <v>336</v>
      </c>
      <c r="B723" s="12"/>
      <c r="C723" s="20">
        <v>862355</v>
      </c>
    </row>
    <row r="724" spans="1:5" ht="11.25" customHeight="1" collapsed="1" thickBot="1" x14ac:dyDescent="0.3">
      <c r="A724" s="254" t="s">
        <v>8</v>
      </c>
      <c r="B724" s="255"/>
      <c r="C724" s="256"/>
      <c r="D724" s="9"/>
      <c r="E724" s="8"/>
    </row>
    <row r="725" spans="1:5" s="111" customFormat="1" ht="18.75" x14ac:dyDescent="0.3">
      <c r="A725" s="240" t="s">
        <v>6</v>
      </c>
      <c r="B725" s="271">
        <v>2541</v>
      </c>
      <c r="C725" s="241">
        <v>3521394</v>
      </c>
      <c r="D725" s="117">
        <f>C725/B725</f>
        <v>1385.8299881936246</v>
      </c>
      <c r="E725" s="118">
        <f t="shared" si="1"/>
        <v>199.11350405080813</v>
      </c>
    </row>
    <row r="726" spans="1:5" ht="17.25" hidden="1" outlineLevel="1" thickTop="1" thickBot="1" x14ac:dyDescent="0.3">
      <c r="A726" s="277" t="s">
        <v>781</v>
      </c>
      <c r="B726" s="278"/>
      <c r="C726" s="279"/>
      <c r="D726" s="9"/>
      <c r="E726" s="8"/>
    </row>
    <row r="727" spans="1:5" ht="17.25" hidden="1" outlineLevel="1" thickTop="1" thickBot="1" x14ac:dyDescent="0.3">
      <c r="A727" s="30" t="s">
        <v>782</v>
      </c>
      <c r="B727" s="31"/>
      <c r="C727" s="32" t="s">
        <v>783</v>
      </c>
      <c r="D727" s="9"/>
      <c r="E727" s="8"/>
    </row>
    <row r="728" spans="1:5" s="15" customFormat="1" ht="15" hidden="1" customHeight="1" outlineLevel="1" thickTop="1" x14ac:dyDescent="0.2">
      <c r="A728" s="25" t="s">
        <v>372</v>
      </c>
      <c r="B728" s="10"/>
      <c r="C728" s="17">
        <v>3521394</v>
      </c>
    </row>
    <row r="729" spans="1:5" s="15" customFormat="1" ht="15" hidden="1" customHeight="1" outlineLevel="1" x14ac:dyDescent="0.2">
      <c r="A729" s="26" t="s">
        <v>318</v>
      </c>
      <c r="B729" s="11"/>
      <c r="C729" s="20">
        <v>67460</v>
      </c>
    </row>
    <row r="730" spans="1:5" s="15" customFormat="1" ht="15" hidden="1" customHeight="1" outlineLevel="1" x14ac:dyDescent="0.2">
      <c r="A730" s="27" t="s">
        <v>376</v>
      </c>
      <c r="B730" s="12"/>
      <c r="C730" s="20">
        <v>7460</v>
      </c>
    </row>
    <row r="731" spans="1:5" s="15" customFormat="1" ht="15" hidden="1" customHeight="1" outlineLevel="1" x14ac:dyDescent="0.2">
      <c r="A731" s="27" t="s">
        <v>325</v>
      </c>
      <c r="B731" s="12"/>
      <c r="C731" s="20">
        <v>60000</v>
      </c>
    </row>
    <row r="732" spans="1:5" s="15" customFormat="1" ht="15" hidden="1" customHeight="1" outlineLevel="1" x14ac:dyDescent="0.2">
      <c r="A732" s="26" t="s">
        <v>328</v>
      </c>
      <c r="B732" s="11"/>
      <c r="C732" s="18">
        <v>3237031</v>
      </c>
    </row>
    <row r="733" spans="1:5" s="15" customFormat="1" ht="15" hidden="1" customHeight="1" outlineLevel="1" x14ac:dyDescent="0.2">
      <c r="A733" s="27" t="s">
        <v>329</v>
      </c>
      <c r="B733" s="12"/>
      <c r="C733" s="18">
        <v>1485460</v>
      </c>
    </row>
    <row r="734" spans="1:5" s="15" customFormat="1" ht="15" hidden="1" customHeight="1" outlineLevel="1" x14ac:dyDescent="0.2">
      <c r="A734" s="27" t="s">
        <v>330</v>
      </c>
      <c r="B734" s="12"/>
      <c r="C734" s="18">
        <v>1751571</v>
      </c>
    </row>
    <row r="735" spans="1:5" s="15" customFormat="1" ht="15" hidden="1" customHeight="1" outlineLevel="1" x14ac:dyDescent="0.2">
      <c r="A735" s="26" t="s">
        <v>332</v>
      </c>
      <c r="B735" s="11"/>
      <c r="C735" s="20">
        <v>216903</v>
      </c>
    </row>
    <row r="736" spans="1:5" s="15" customFormat="1" ht="15" hidden="1" customHeight="1" outlineLevel="1" x14ac:dyDescent="0.2">
      <c r="A736" s="27" t="s">
        <v>333</v>
      </c>
      <c r="B736" s="12"/>
      <c r="C736" s="20">
        <v>216903</v>
      </c>
    </row>
    <row r="737" spans="1:5" ht="11.25" customHeight="1" collapsed="1" thickBot="1" x14ac:dyDescent="0.3">
      <c r="A737" s="254" t="s">
        <v>6</v>
      </c>
      <c r="B737" s="255"/>
      <c r="C737" s="256"/>
      <c r="D737" s="9"/>
      <c r="E737" s="8"/>
    </row>
    <row r="738" spans="1:5" s="135" customFormat="1" ht="21" x14ac:dyDescent="0.35">
      <c r="A738" s="257" t="s">
        <v>29</v>
      </c>
      <c r="B738" s="258">
        <v>2719344</v>
      </c>
      <c r="C738" s="259">
        <v>4932056205</v>
      </c>
      <c r="D738" s="133">
        <f t="shared" ref="D738" si="3">C738/B738</f>
        <v>1813.6933778881967</v>
      </c>
      <c r="E738" s="134">
        <f t="shared" ref="E738" si="4">D738/6.96</f>
        <v>260.58812900692482</v>
      </c>
    </row>
    <row r="739" spans="1:5" s="111" customFormat="1" ht="18.75" x14ac:dyDescent="0.3">
      <c r="A739" s="106" t="s">
        <v>90</v>
      </c>
      <c r="B739" s="107">
        <v>8711</v>
      </c>
      <c r="C739" s="108">
        <v>22666464</v>
      </c>
      <c r="D739" s="109">
        <f>C739/B739</f>
        <v>2602.0507404431178</v>
      </c>
      <c r="E739" s="110">
        <f t="shared" ref="E739:E1455" si="5">D739/6.96</f>
        <v>373.85786500619508</v>
      </c>
    </row>
    <row r="740" spans="1:5" s="74" customFormat="1" ht="16.5" hidden="1" outlineLevel="1" thickTop="1" thickBot="1" x14ac:dyDescent="0.3">
      <c r="A740" s="284" t="s">
        <v>781</v>
      </c>
      <c r="B740" s="285"/>
      <c r="C740" s="286"/>
      <c r="D740" s="75"/>
      <c r="E740" s="76"/>
    </row>
    <row r="741" spans="1:5" s="74" customFormat="1" ht="16.5" hidden="1" outlineLevel="1" thickTop="1" thickBot="1" x14ac:dyDescent="0.3">
      <c r="A741" s="77" t="s">
        <v>782</v>
      </c>
      <c r="B741" s="78"/>
      <c r="C741" s="79" t="s">
        <v>783</v>
      </c>
      <c r="D741" s="75"/>
      <c r="E741" s="76"/>
    </row>
    <row r="742" spans="1:5" s="83" customFormat="1" ht="15" hidden="1" customHeight="1" outlineLevel="1" thickTop="1" x14ac:dyDescent="0.25">
      <c r="A742" s="80" t="s">
        <v>448</v>
      </c>
      <c r="B742" s="81"/>
      <c r="C742" s="82">
        <v>22666464</v>
      </c>
    </row>
    <row r="743" spans="1:5" s="83" customFormat="1" ht="15" hidden="1" customHeight="1" outlineLevel="1" x14ac:dyDescent="0.2">
      <c r="A743" s="84" t="s">
        <v>313</v>
      </c>
      <c r="B743" s="85"/>
      <c r="C743" s="86">
        <v>106000</v>
      </c>
    </row>
    <row r="744" spans="1:5" s="83" customFormat="1" ht="15" hidden="1" customHeight="1" outlineLevel="1" x14ac:dyDescent="0.2">
      <c r="A744" s="87" t="s">
        <v>314</v>
      </c>
      <c r="B744" s="88"/>
      <c r="C744" s="86">
        <v>76000</v>
      </c>
    </row>
    <row r="745" spans="1:5" s="83" customFormat="1" ht="15" hidden="1" customHeight="1" outlineLevel="1" x14ac:dyDescent="0.2">
      <c r="A745" s="87" t="s">
        <v>316</v>
      </c>
      <c r="B745" s="88"/>
      <c r="C745" s="86">
        <v>30000</v>
      </c>
    </row>
    <row r="746" spans="1:5" s="83" customFormat="1" ht="15" hidden="1" customHeight="1" outlineLevel="1" x14ac:dyDescent="0.2">
      <c r="A746" s="84" t="s">
        <v>318</v>
      </c>
      <c r="B746" s="85"/>
      <c r="C746" s="89">
        <v>1414581</v>
      </c>
    </row>
    <row r="747" spans="1:5" s="83" customFormat="1" ht="15" hidden="1" customHeight="1" outlineLevel="1" x14ac:dyDescent="0.2">
      <c r="A747" s="87" t="s">
        <v>319</v>
      </c>
      <c r="B747" s="88"/>
      <c r="C747" s="86">
        <v>100000</v>
      </c>
    </row>
    <row r="748" spans="1:5" s="83" customFormat="1" ht="15" hidden="1" customHeight="1" outlineLevel="1" x14ac:dyDescent="0.2">
      <c r="A748" s="87" t="s">
        <v>343</v>
      </c>
      <c r="B748" s="88"/>
      <c r="C748" s="86">
        <v>120276</v>
      </c>
    </row>
    <row r="749" spans="1:5" s="83" customFormat="1" ht="15" hidden="1" customHeight="1" outlineLevel="1" x14ac:dyDescent="0.2">
      <c r="A749" s="87" t="s">
        <v>376</v>
      </c>
      <c r="B749" s="88"/>
      <c r="C749" s="86">
        <v>305000</v>
      </c>
    </row>
    <row r="750" spans="1:5" s="83" customFormat="1" ht="15" hidden="1" customHeight="1" outlineLevel="1" x14ac:dyDescent="0.2">
      <c r="A750" s="87" t="s">
        <v>321</v>
      </c>
      <c r="B750" s="88"/>
      <c r="C750" s="86">
        <v>50000</v>
      </c>
    </row>
    <row r="751" spans="1:5" s="83" customFormat="1" ht="15" hidden="1" customHeight="1" outlineLevel="1" x14ac:dyDescent="0.2">
      <c r="A751" s="87" t="s">
        <v>357</v>
      </c>
      <c r="B751" s="88"/>
      <c r="C751" s="86">
        <v>300000</v>
      </c>
    </row>
    <row r="752" spans="1:5" s="83" customFormat="1" ht="15" hidden="1" customHeight="1" outlineLevel="1" x14ac:dyDescent="0.2">
      <c r="A752" s="87" t="s">
        <v>325</v>
      </c>
      <c r="B752" s="88"/>
      <c r="C752" s="86">
        <v>844000</v>
      </c>
    </row>
    <row r="753" spans="1:5" s="83" customFormat="1" ht="15" hidden="1" customHeight="1" outlineLevel="1" x14ac:dyDescent="0.2">
      <c r="A753" s="84" t="s">
        <v>328</v>
      </c>
      <c r="B753" s="85"/>
      <c r="C753" s="89">
        <v>7526105</v>
      </c>
    </row>
    <row r="754" spans="1:5" s="83" customFormat="1" ht="15" hidden="1" customHeight="1" outlineLevel="1" x14ac:dyDescent="0.2">
      <c r="A754" s="87" t="s">
        <v>329</v>
      </c>
      <c r="B754" s="88"/>
      <c r="C754" s="89">
        <v>1186315</v>
      </c>
    </row>
    <row r="755" spans="1:5" s="83" customFormat="1" ht="15" hidden="1" customHeight="1" outlineLevel="1" x14ac:dyDescent="0.2">
      <c r="A755" s="87" t="s">
        <v>330</v>
      </c>
      <c r="B755" s="88"/>
      <c r="C755" s="89">
        <v>6339790</v>
      </c>
    </row>
    <row r="756" spans="1:5" s="83" customFormat="1" ht="15" hidden="1" customHeight="1" outlineLevel="1" x14ac:dyDescent="0.2">
      <c r="A756" s="84" t="s">
        <v>332</v>
      </c>
      <c r="B756" s="85"/>
      <c r="C756" s="89">
        <v>8519778</v>
      </c>
    </row>
    <row r="757" spans="1:5" s="83" customFormat="1" ht="15" hidden="1" customHeight="1" outlineLevel="1" x14ac:dyDescent="0.2">
      <c r="A757" s="87" t="s">
        <v>333</v>
      </c>
      <c r="B757" s="88"/>
      <c r="C757" s="89">
        <v>3936496</v>
      </c>
    </row>
    <row r="758" spans="1:5" s="83" customFormat="1" ht="15" hidden="1" customHeight="1" outlineLevel="1" x14ac:dyDescent="0.2">
      <c r="A758" s="87" t="s">
        <v>334</v>
      </c>
      <c r="B758" s="88"/>
      <c r="C758" s="89">
        <v>4583282</v>
      </c>
    </row>
    <row r="759" spans="1:5" s="83" customFormat="1" ht="15" hidden="1" customHeight="1" outlineLevel="1" x14ac:dyDescent="0.2">
      <c r="A759" s="84" t="s">
        <v>741</v>
      </c>
      <c r="B759" s="85"/>
      <c r="C759" s="89">
        <v>5100000</v>
      </c>
    </row>
    <row r="760" spans="1:5" s="83" customFormat="1" ht="15" hidden="1" customHeight="1" outlineLevel="1" x14ac:dyDescent="0.2">
      <c r="A760" s="87" t="s">
        <v>336</v>
      </c>
      <c r="B760" s="88"/>
      <c r="C760" s="89">
        <v>5100000</v>
      </c>
    </row>
    <row r="761" spans="1:5" s="74" customFormat="1" ht="11.25" customHeight="1" collapsed="1" thickBot="1" x14ac:dyDescent="0.3">
      <c r="A761" s="262" t="s">
        <v>90</v>
      </c>
      <c r="B761" s="263"/>
      <c r="C761" s="264"/>
      <c r="D761" s="75"/>
      <c r="E761" s="76"/>
    </row>
    <row r="762" spans="1:5" s="111" customFormat="1" ht="18.75" x14ac:dyDescent="0.3">
      <c r="A762" s="240" t="s">
        <v>72</v>
      </c>
      <c r="B762" s="271">
        <v>766468</v>
      </c>
      <c r="C762" s="260">
        <v>1920726117</v>
      </c>
      <c r="D762" s="115">
        <f>C762/B762</f>
        <v>2505.9443016538198</v>
      </c>
      <c r="E762" s="116">
        <f t="shared" si="5"/>
        <v>360.0494686284224</v>
      </c>
    </row>
    <row r="763" spans="1:5" s="74" customFormat="1" ht="16.5" hidden="1" outlineLevel="1" thickTop="1" thickBot="1" x14ac:dyDescent="0.3">
      <c r="A763" s="284" t="s">
        <v>781</v>
      </c>
      <c r="B763" s="285"/>
      <c r="C763" s="286"/>
      <c r="D763" s="75"/>
      <c r="E763" s="76"/>
    </row>
    <row r="764" spans="1:5" s="74" customFormat="1" ht="16.5" hidden="1" outlineLevel="1" thickTop="1" thickBot="1" x14ac:dyDescent="0.3">
      <c r="A764" s="77" t="s">
        <v>782</v>
      </c>
      <c r="B764" s="78"/>
      <c r="C764" s="79" t="s">
        <v>783</v>
      </c>
      <c r="D764" s="75"/>
      <c r="E764" s="76"/>
    </row>
    <row r="765" spans="1:5" s="96" customFormat="1" ht="15" hidden="1" customHeight="1" outlineLevel="1" thickTop="1" x14ac:dyDescent="0.25">
      <c r="A765" s="93" t="s">
        <v>375</v>
      </c>
      <c r="B765" s="94"/>
      <c r="C765" s="95">
        <v>1920726117</v>
      </c>
    </row>
    <row r="766" spans="1:5" s="96" customFormat="1" ht="15" hidden="1" customHeight="1" outlineLevel="1" x14ac:dyDescent="0.2">
      <c r="A766" s="84" t="s">
        <v>310</v>
      </c>
      <c r="B766" s="85"/>
      <c r="C766" s="89">
        <v>56762577</v>
      </c>
    </row>
    <row r="767" spans="1:5" s="96" customFormat="1" ht="15" hidden="1" customHeight="1" outlineLevel="1" x14ac:dyDescent="0.2">
      <c r="A767" s="87" t="s">
        <v>341</v>
      </c>
      <c r="B767" s="88"/>
      <c r="C767" s="89">
        <v>1407010</v>
      </c>
    </row>
    <row r="768" spans="1:5" s="96" customFormat="1" ht="15" hidden="1" customHeight="1" outlineLevel="1" x14ac:dyDescent="0.2">
      <c r="A768" s="87" t="s">
        <v>311</v>
      </c>
      <c r="B768" s="88"/>
      <c r="C768" s="89">
        <v>48796163</v>
      </c>
    </row>
    <row r="769" spans="1:3" s="96" customFormat="1" ht="15" hidden="1" customHeight="1" outlineLevel="1" x14ac:dyDescent="0.2">
      <c r="A769" s="87" t="s">
        <v>312</v>
      </c>
      <c r="B769" s="88"/>
      <c r="C769" s="89">
        <v>6559404</v>
      </c>
    </row>
    <row r="770" spans="1:3" s="96" customFormat="1" ht="15" hidden="1" customHeight="1" outlineLevel="1" x14ac:dyDescent="0.2">
      <c r="A770" s="84" t="s">
        <v>313</v>
      </c>
      <c r="B770" s="85"/>
      <c r="C770" s="97" t="s">
        <v>749</v>
      </c>
    </row>
    <row r="771" spans="1:3" s="96" customFormat="1" ht="15" hidden="1" customHeight="1" outlineLevel="1" x14ac:dyDescent="0.2">
      <c r="A771" s="87" t="s">
        <v>314</v>
      </c>
      <c r="B771" s="88"/>
      <c r="C771" s="89">
        <v>220810093</v>
      </c>
    </row>
    <row r="772" spans="1:3" s="96" customFormat="1" ht="15" hidden="1" customHeight="1" outlineLevel="1" x14ac:dyDescent="0.2">
      <c r="A772" s="87" t="s">
        <v>315</v>
      </c>
      <c r="B772" s="88"/>
      <c r="C772" s="89">
        <v>79805997</v>
      </c>
    </row>
    <row r="773" spans="1:3" s="96" customFormat="1" ht="15" hidden="1" customHeight="1" outlineLevel="1" x14ac:dyDescent="0.2">
      <c r="A773" s="87" t="s">
        <v>316</v>
      </c>
      <c r="B773" s="88"/>
      <c r="C773" s="89">
        <v>63616732</v>
      </c>
    </row>
    <row r="774" spans="1:3" s="96" customFormat="1" ht="15" hidden="1" customHeight="1" outlineLevel="1" x14ac:dyDescent="0.2">
      <c r="A774" s="87" t="s">
        <v>317</v>
      </c>
      <c r="B774" s="88"/>
      <c r="C774" s="89">
        <v>17676977</v>
      </c>
    </row>
    <row r="775" spans="1:3" s="96" customFormat="1" ht="15" hidden="1" customHeight="1" outlineLevel="1" x14ac:dyDescent="0.2">
      <c r="A775" s="84" t="s">
        <v>318</v>
      </c>
      <c r="B775" s="85"/>
      <c r="C775" s="89">
        <v>124106432</v>
      </c>
    </row>
    <row r="776" spans="1:3" s="96" customFormat="1" ht="15" hidden="1" customHeight="1" outlineLevel="1" x14ac:dyDescent="0.2">
      <c r="A776" s="87" t="s">
        <v>319</v>
      </c>
      <c r="B776" s="88"/>
      <c r="C776" s="89">
        <v>75657214</v>
      </c>
    </row>
    <row r="777" spans="1:3" s="96" customFormat="1" ht="15" hidden="1" customHeight="1" outlineLevel="1" x14ac:dyDescent="0.2">
      <c r="A777" s="87" t="s">
        <v>343</v>
      </c>
      <c r="B777" s="88"/>
      <c r="C777" s="86">
        <v>7040</v>
      </c>
    </row>
    <row r="778" spans="1:3" s="96" customFormat="1" ht="15" hidden="1" customHeight="1" outlineLevel="1" x14ac:dyDescent="0.2">
      <c r="A778" s="87" t="s">
        <v>376</v>
      </c>
      <c r="B778" s="88"/>
      <c r="C778" s="86">
        <v>89383</v>
      </c>
    </row>
    <row r="779" spans="1:3" s="96" customFormat="1" ht="15" hidden="1" customHeight="1" outlineLevel="1" x14ac:dyDescent="0.2">
      <c r="A779" s="87" t="s">
        <v>321</v>
      </c>
      <c r="B779" s="88"/>
      <c r="C779" s="89">
        <v>14348778</v>
      </c>
    </row>
    <row r="780" spans="1:3" s="96" customFormat="1" ht="15" hidden="1" customHeight="1" outlineLevel="1" x14ac:dyDescent="0.2">
      <c r="A780" s="87" t="s">
        <v>323</v>
      </c>
      <c r="B780" s="88"/>
      <c r="C780" s="89">
        <v>12542491</v>
      </c>
    </row>
    <row r="781" spans="1:3" s="96" customFormat="1" ht="15" hidden="1" customHeight="1" outlineLevel="1" x14ac:dyDescent="0.2">
      <c r="A781" s="87" t="s">
        <v>324</v>
      </c>
      <c r="B781" s="88"/>
      <c r="C781" s="86">
        <v>765470</v>
      </c>
    </row>
    <row r="782" spans="1:3" s="96" customFormat="1" ht="15" hidden="1" customHeight="1" outlineLevel="1" x14ac:dyDescent="0.2">
      <c r="A782" s="87" t="s">
        <v>325</v>
      </c>
      <c r="B782" s="88"/>
      <c r="C782" s="89">
        <v>20696056</v>
      </c>
    </row>
    <row r="783" spans="1:3" s="96" customFormat="1" ht="15" hidden="1" customHeight="1" outlineLevel="1" x14ac:dyDescent="0.2">
      <c r="A783" s="84" t="s">
        <v>326</v>
      </c>
      <c r="B783" s="85"/>
      <c r="C783" s="86">
        <v>82171</v>
      </c>
    </row>
    <row r="784" spans="1:3" s="96" customFormat="1" ht="15" hidden="1" customHeight="1" outlineLevel="1" x14ac:dyDescent="0.2">
      <c r="A784" s="87" t="s">
        <v>344</v>
      </c>
      <c r="B784" s="88"/>
      <c r="C784" s="86">
        <v>82171</v>
      </c>
    </row>
    <row r="785" spans="1:3" s="96" customFormat="1" ht="15" hidden="1" customHeight="1" outlineLevel="1" x14ac:dyDescent="0.2">
      <c r="A785" s="84" t="s">
        <v>345</v>
      </c>
      <c r="B785" s="85"/>
      <c r="C785" s="89">
        <v>1742246</v>
      </c>
    </row>
    <row r="786" spans="1:3" s="96" customFormat="1" ht="15" hidden="1" customHeight="1" outlineLevel="1" x14ac:dyDescent="0.2">
      <c r="A786" s="87" t="s">
        <v>750</v>
      </c>
      <c r="B786" s="88"/>
      <c r="C786" s="86">
        <v>714000</v>
      </c>
    </row>
    <row r="787" spans="1:3" s="96" customFormat="1" ht="15" hidden="1" customHeight="1" outlineLevel="1" x14ac:dyDescent="0.2">
      <c r="A787" s="87" t="s">
        <v>346</v>
      </c>
      <c r="B787" s="88"/>
      <c r="C787" s="89">
        <v>1028246</v>
      </c>
    </row>
    <row r="788" spans="1:3" s="96" customFormat="1" ht="15" hidden="1" customHeight="1" outlineLevel="1" x14ac:dyDescent="0.2">
      <c r="A788" s="84" t="s">
        <v>328</v>
      </c>
      <c r="B788" s="85"/>
      <c r="C788" s="89">
        <v>663582504</v>
      </c>
    </row>
    <row r="789" spans="1:3" s="96" customFormat="1" ht="15" hidden="1" customHeight="1" outlineLevel="1" x14ac:dyDescent="0.2">
      <c r="A789" s="87" t="s">
        <v>329</v>
      </c>
      <c r="B789" s="88"/>
      <c r="C789" s="89">
        <v>104598306</v>
      </c>
    </row>
    <row r="790" spans="1:3" s="96" customFormat="1" ht="15" hidden="1" customHeight="1" outlineLevel="1" x14ac:dyDescent="0.2">
      <c r="A790" s="87" t="s">
        <v>330</v>
      </c>
      <c r="B790" s="88"/>
      <c r="C790" s="89">
        <v>558984198</v>
      </c>
    </row>
    <row r="791" spans="1:3" s="96" customFormat="1" ht="15" hidden="1" customHeight="1" outlineLevel="1" x14ac:dyDescent="0.2">
      <c r="A791" s="84" t="s">
        <v>331</v>
      </c>
      <c r="B791" s="85"/>
      <c r="C791" s="89">
        <v>2886518</v>
      </c>
    </row>
    <row r="792" spans="1:3" s="96" customFormat="1" ht="15" hidden="1" customHeight="1" outlineLevel="1" x14ac:dyDescent="0.2">
      <c r="A792" s="87" t="s">
        <v>351</v>
      </c>
      <c r="B792" s="88"/>
      <c r="C792" s="89">
        <v>2886518</v>
      </c>
    </row>
    <row r="793" spans="1:3" s="96" customFormat="1" ht="15" hidden="1" customHeight="1" outlineLevel="1" x14ac:dyDescent="0.2">
      <c r="A793" s="84" t="s">
        <v>332</v>
      </c>
      <c r="B793" s="85"/>
      <c r="C793" s="89">
        <v>20694065</v>
      </c>
    </row>
    <row r="794" spans="1:3" s="96" customFormat="1" ht="15" hidden="1" customHeight="1" outlineLevel="1" x14ac:dyDescent="0.2">
      <c r="A794" s="87" t="s">
        <v>333</v>
      </c>
      <c r="B794" s="88"/>
      <c r="C794" s="89">
        <v>10451072</v>
      </c>
    </row>
    <row r="795" spans="1:3" s="96" customFormat="1" ht="15" hidden="1" customHeight="1" outlineLevel="1" x14ac:dyDescent="0.2">
      <c r="A795" s="87" t="s">
        <v>334</v>
      </c>
      <c r="B795" s="88"/>
      <c r="C795" s="89">
        <v>10242993</v>
      </c>
    </row>
    <row r="796" spans="1:3" s="96" customFormat="1" ht="15" hidden="1" customHeight="1" outlineLevel="1" x14ac:dyDescent="0.2">
      <c r="A796" s="84" t="s">
        <v>741</v>
      </c>
      <c r="B796" s="85"/>
      <c r="C796" s="89">
        <v>616722833</v>
      </c>
    </row>
    <row r="797" spans="1:3" s="96" customFormat="1" ht="15" hidden="1" customHeight="1" outlineLevel="1" x14ac:dyDescent="0.2">
      <c r="A797" s="87" t="s">
        <v>336</v>
      </c>
      <c r="B797" s="88"/>
      <c r="C797" s="89">
        <v>597482077</v>
      </c>
    </row>
    <row r="798" spans="1:3" s="96" customFormat="1" ht="15" hidden="1" customHeight="1" outlineLevel="1" x14ac:dyDescent="0.2">
      <c r="A798" s="87" t="s">
        <v>354</v>
      </c>
      <c r="B798" s="88"/>
      <c r="C798" s="89">
        <v>19240756</v>
      </c>
    </row>
    <row r="799" spans="1:3" s="96" customFormat="1" ht="15" hidden="1" customHeight="1" outlineLevel="1" x14ac:dyDescent="0.2">
      <c r="A799" s="84" t="s">
        <v>751</v>
      </c>
      <c r="B799" s="85"/>
      <c r="C799" s="89">
        <v>52236972</v>
      </c>
    </row>
    <row r="800" spans="1:3" s="96" customFormat="1" ht="15" hidden="1" customHeight="1" outlineLevel="1" x14ac:dyDescent="0.2">
      <c r="A800" s="87" t="s">
        <v>377</v>
      </c>
      <c r="B800" s="88"/>
      <c r="C800" s="89">
        <v>52236972</v>
      </c>
    </row>
    <row r="801" spans="1:5" s="74" customFormat="1" ht="11.25" customHeight="1" collapsed="1" thickBot="1" x14ac:dyDescent="0.3">
      <c r="A801" s="262" t="s">
        <v>72</v>
      </c>
      <c r="B801" s="263"/>
      <c r="C801" s="264"/>
      <c r="D801" s="75"/>
      <c r="E801" s="76"/>
    </row>
    <row r="802" spans="1:5" s="111" customFormat="1" ht="18.75" x14ac:dyDescent="0.3">
      <c r="A802" s="242" t="s">
        <v>88</v>
      </c>
      <c r="B802" s="272">
        <v>2684</v>
      </c>
      <c r="C802" s="261">
        <v>5908520</v>
      </c>
      <c r="D802" s="109">
        <f>C802/B802</f>
        <v>2201.3859910581223</v>
      </c>
      <c r="E802" s="110">
        <f t="shared" si="5"/>
        <v>316.29109066927043</v>
      </c>
    </row>
    <row r="803" spans="1:5" s="74" customFormat="1" ht="16.5" hidden="1" outlineLevel="1" thickTop="1" thickBot="1" x14ac:dyDescent="0.3">
      <c r="A803" s="284" t="s">
        <v>781</v>
      </c>
      <c r="B803" s="285"/>
      <c r="C803" s="286"/>
      <c r="D803" s="75"/>
      <c r="E803" s="76"/>
    </row>
    <row r="804" spans="1:5" s="74" customFormat="1" ht="16.5" hidden="1" outlineLevel="1" thickTop="1" thickBot="1" x14ac:dyDescent="0.3">
      <c r="A804" s="77" t="s">
        <v>782</v>
      </c>
      <c r="B804" s="78"/>
      <c r="C804" s="79" t="s">
        <v>783</v>
      </c>
      <c r="D804" s="75"/>
      <c r="E804" s="76"/>
    </row>
    <row r="805" spans="1:5" s="96" customFormat="1" ht="15" hidden="1" customHeight="1" outlineLevel="1" thickTop="1" x14ac:dyDescent="0.25">
      <c r="A805" s="98" t="s">
        <v>411</v>
      </c>
      <c r="B805" s="99"/>
      <c r="C805" s="100">
        <v>5908520</v>
      </c>
    </row>
    <row r="806" spans="1:5" s="96" customFormat="1" ht="15" hidden="1" customHeight="1" outlineLevel="1" x14ac:dyDescent="0.2">
      <c r="A806" s="84" t="s">
        <v>313</v>
      </c>
      <c r="B806" s="85"/>
      <c r="C806" s="86">
        <v>2300</v>
      </c>
    </row>
    <row r="807" spans="1:5" s="96" customFormat="1" ht="15" hidden="1" customHeight="1" outlineLevel="1" x14ac:dyDescent="0.2">
      <c r="A807" s="87" t="s">
        <v>314</v>
      </c>
      <c r="B807" s="88"/>
      <c r="C807" s="86">
        <v>2000</v>
      </c>
    </row>
    <row r="808" spans="1:5" s="96" customFormat="1" ht="15" hidden="1" customHeight="1" outlineLevel="1" x14ac:dyDescent="0.2">
      <c r="A808" s="87" t="s">
        <v>315</v>
      </c>
      <c r="B808" s="88"/>
      <c r="C808" s="101">
        <v>100</v>
      </c>
    </row>
    <row r="809" spans="1:5" s="96" customFormat="1" ht="15" hidden="1" customHeight="1" outlineLevel="1" x14ac:dyDescent="0.2">
      <c r="A809" s="87" t="s">
        <v>316</v>
      </c>
      <c r="B809" s="88"/>
      <c r="C809" s="101">
        <v>200</v>
      </c>
    </row>
    <row r="810" spans="1:5" s="96" customFormat="1" ht="15" hidden="1" customHeight="1" outlineLevel="1" x14ac:dyDescent="0.2">
      <c r="A810" s="84" t="s">
        <v>318</v>
      </c>
      <c r="B810" s="85"/>
      <c r="C810" s="86">
        <v>432841</v>
      </c>
    </row>
    <row r="811" spans="1:5" s="96" customFormat="1" ht="15" hidden="1" customHeight="1" outlineLevel="1" x14ac:dyDescent="0.2">
      <c r="A811" s="87" t="s">
        <v>319</v>
      </c>
      <c r="B811" s="88"/>
      <c r="C811" s="101">
        <v>500</v>
      </c>
    </row>
    <row r="812" spans="1:5" s="96" customFormat="1" ht="15" hidden="1" customHeight="1" outlineLevel="1" x14ac:dyDescent="0.2">
      <c r="A812" s="87" t="s">
        <v>376</v>
      </c>
      <c r="B812" s="88"/>
      <c r="C812" s="86">
        <v>31991</v>
      </c>
    </row>
    <row r="813" spans="1:5" s="96" customFormat="1" ht="15" hidden="1" customHeight="1" outlineLevel="1" x14ac:dyDescent="0.2">
      <c r="A813" s="87" t="s">
        <v>321</v>
      </c>
      <c r="B813" s="88"/>
      <c r="C813" s="101">
        <v>300</v>
      </c>
    </row>
    <row r="814" spans="1:5" s="96" customFormat="1" ht="15" hidden="1" customHeight="1" outlineLevel="1" x14ac:dyDescent="0.2">
      <c r="A814" s="87" t="s">
        <v>323</v>
      </c>
      <c r="B814" s="88"/>
      <c r="C814" s="101">
        <v>50</v>
      </c>
    </row>
    <row r="815" spans="1:5" s="96" customFormat="1" ht="15" hidden="1" customHeight="1" outlineLevel="1" x14ac:dyDescent="0.2">
      <c r="A815" s="87" t="s">
        <v>325</v>
      </c>
      <c r="B815" s="88"/>
      <c r="C815" s="86">
        <v>400000</v>
      </c>
    </row>
    <row r="816" spans="1:5" s="96" customFormat="1" ht="15" hidden="1" customHeight="1" outlineLevel="1" x14ac:dyDescent="0.2">
      <c r="A816" s="84" t="s">
        <v>328</v>
      </c>
      <c r="B816" s="85"/>
      <c r="C816" s="89">
        <v>2329344</v>
      </c>
    </row>
    <row r="817" spans="1:5" s="96" customFormat="1" ht="15" hidden="1" customHeight="1" outlineLevel="1" x14ac:dyDescent="0.2">
      <c r="A817" s="87" t="s">
        <v>329</v>
      </c>
      <c r="B817" s="88"/>
      <c r="C817" s="86">
        <v>367167</v>
      </c>
    </row>
    <row r="818" spans="1:5" s="96" customFormat="1" ht="15" hidden="1" customHeight="1" outlineLevel="1" x14ac:dyDescent="0.2">
      <c r="A818" s="87" t="s">
        <v>330</v>
      </c>
      <c r="B818" s="88"/>
      <c r="C818" s="89">
        <v>1962177</v>
      </c>
    </row>
    <row r="819" spans="1:5" s="96" customFormat="1" ht="15" hidden="1" customHeight="1" outlineLevel="1" x14ac:dyDescent="0.2">
      <c r="A819" s="84" t="s">
        <v>332</v>
      </c>
      <c r="B819" s="85"/>
      <c r="C819" s="89">
        <v>2829035</v>
      </c>
    </row>
    <row r="820" spans="1:5" s="83" customFormat="1" ht="15" hidden="1" customHeight="1" outlineLevel="1" x14ac:dyDescent="0.2">
      <c r="A820" s="87" t="s">
        <v>333</v>
      </c>
      <c r="B820" s="88"/>
      <c r="C820" s="89">
        <v>1711474</v>
      </c>
    </row>
    <row r="821" spans="1:5" s="83" customFormat="1" ht="15" hidden="1" customHeight="1" outlineLevel="1" x14ac:dyDescent="0.2">
      <c r="A821" s="87" t="s">
        <v>334</v>
      </c>
      <c r="B821" s="88"/>
      <c r="C821" s="89">
        <v>1117561</v>
      </c>
    </row>
    <row r="822" spans="1:5" s="83" customFormat="1" ht="15" hidden="1" customHeight="1" outlineLevel="1" x14ac:dyDescent="0.2">
      <c r="A822" s="84" t="s">
        <v>741</v>
      </c>
      <c r="B822" s="85"/>
      <c r="C822" s="101">
        <v>315</v>
      </c>
    </row>
    <row r="823" spans="1:5" s="83" customFormat="1" ht="15" hidden="1" customHeight="1" outlineLevel="1" x14ac:dyDescent="0.2">
      <c r="A823" s="87" t="s">
        <v>336</v>
      </c>
      <c r="B823" s="88"/>
      <c r="C823" s="101">
        <v>315</v>
      </c>
    </row>
    <row r="824" spans="1:5" s="74" customFormat="1" ht="11.25" customHeight="1" collapsed="1" thickBot="1" x14ac:dyDescent="0.3">
      <c r="A824" s="262" t="s">
        <v>88</v>
      </c>
      <c r="B824" s="263"/>
      <c r="C824" s="264"/>
      <c r="D824" s="75"/>
      <c r="E824" s="76"/>
    </row>
    <row r="825" spans="1:5" s="111" customFormat="1" ht="18.75" x14ac:dyDescent="0.3">
      <c r="A825" s="240" t="s">
        <v>30</v>
      </c>
      <c r="B825" s="271">
        <v>46058</v>
      </c>
      <c r="C825" s="260">
        <v>99351788</v>
      </c>
      <c r="D825" s="115">
        <f>C825/B825</f>
        <v>2157.1016544357117</v>
      </c>
      <c r="E825" s="116">
        <f t="shared" si="5"/>
        <v>309.92839862582065</v>
      </c>
    </row>
    <row r="826" spans="1:5" s="74" customFormat="1" ht="16.5" hidden="1" outlineLevel="1" thickTop="1" thickBot="1" x14ac:dyDescent="0.3">
      <c r="A826" s="284" t="s">
        <v>781</v>
      </c>
      <c r="B826" s="285"/>
      <c r="C826" s="286"/>
      <c r="D826" s="75"/>
      <c r="E826" s="76"/>
    </row>
    <row r="827" spans="1:5" s="74" customFormat="1" ht="16.5" hidden="1" outlineLevel="1" thickTop="1" thickBot="1" x14ac:dyDescent="0.3">
      <c r="A827" s="77" t="s">
        <v>782</v>
      </c>
      <c r="B827" s="78"/>
      <c r="C827" s="79" t="s">
        <v>783</v>
      </c>
      <c r="D827" s="75"/>
      <c r="E827" s="76"/>
    </row>
    <row r="828" spans="1:5" s="96" customFormat="1" ht="15" hidden="1" customHeight="1" outlineLevel="1" thickTop="1" x14ac:dyDescent="0.25">
      <c r="A828" s="98" t="s">
        <v>405</v>
      </c>
      <c r="B828" s="99"/>
      <c r="C828" s="100">
        <v>99351788</v>
      </c>
    </row>
    <row r="829" spans="1:5" s="96" customFormat="1" ht="15" hidden="1" customHeight="1" outlineLevel="1" x14ac:dyDescent="0.2">
      <c r="A829" s="84" t="s">
        <v>310</v>
      </c>
      <c r="B829" s="85"/>
      <c r="C829" s="86">
        <v>400000</v>
      </c>
    </row>
    <row r="830" spans="1:5" s="96" customFormat="1" ht="15" hidden="1" customHeight="1" outlineLevel="1" x14ac:dyDescent="0.2">
      <c r="A830" s="87" t="s">
        <v>311</v>
      </c>
      <c r="B830" s="88"/>
      <c r="C830" s="86">
        <v>300000</v>
      </c>
    </row>
    <row r="831" spans="1:5" s="96" customFormat="1" ht="15" hidden="1" customHeight="1" outlineLevel="1" x14ac:dyDescent="0.2">
      <c r="A831" s="87" t="s">
        <v>312</v>
      </c>
      <c r="B831" s="88"/>
      <c r="C831" s="86">
        <v>100000</v>
      </c>
    </row>
    <row r="832" spans="1:5" s="96" customFormat="1" ht="15" hidden="1" customHeight="1" outlineLevel="1" x14ac:dyDescent="0.2">
      <c r="A832" s="84" t="s">
        <v>313</v>
      </c>
      <c r="B832" s="85"/>
      <c r="C832" s="86">
        <v>402000</v>
      </c>
    </row>
    <row r="833" spans="1:3" s="96" customFormat="1" ht="15" hidden="1" customHeight="1" outlineLevel="1" x14ac:dyDescent="0.2">
      <c r="A833" s="87" t="s">
        <v>314</v>
      </c>
      <c r="B833" s="88"/>
      <c r="C833" s="86">
        <v>240000</v>
      </c>
    </row>
    <row r="834" spans="1:3" s="96" customFormat="1" ht="15" hidden="1" customHeight="1" outlineLevel="1" x14ac:dyDescent="0.2">
      <c r="A834" s="87" t="s">
        <v>315</v>
      </c>
      <c r="B834" s="88"/>
      <c r="C834" s="86">
        <v>104000</v>
      </c>
    </row>
    <row r="835" spans="1:3" s="96" customFormat="1" ht="15" hidden="1" customHeight="1" outlineLevel="1" x14ac:dyDescent="0.2">
      <c r="A835" s="87" t="s">
        <v>316</v>
      </c>
      <c r="B835" s="88"/>
      <c r="C835" s="86">
        <v>58000</v>
      </c>
    </row>
    <row r="836" spans="1:3" s="96" customFormat="1" ht="15" hidden="1" customHeight="1" outlineLevel="1" x14ac:dyDescent="0.2">
      <c r="A836" s="84" t="s">
        <v>318</v>
      </c>
      <c r="B836" s="85"/>
      <c r="C836" s="86">
        <v>298000</v>
      </c>
    </row>
    <row r="837" spans="1:3" s="96" customFormat="1" ht="15" hidden="1" customHeight="1" outlineLevel="1" x14ac:dyDescent="0.2">
      <c r="A837" s="87" t="s">
        <v>319</v>
      </c>
      <c r="B837" s="88"/>
      <c r="C837" s="86">
        <v>20000</v>
      </c>
    </row>
    <row r="838" spans="1:3" s="96" customFormat="1" ht="15" hidden="1" customHeight="1" outlineLevel="1" x14ac:dyDescent="0.2">
      <c r="A838" s="87" t="s">
        <v>321</v>
      </c>
      <c r="B838" s="88"/>
      <c r="C838" s="86">
        <v>45000</v>
      </c>
    </row>
    <row r="839" spans="1:3" s="96" customFormat="1" ht="15" hidden="1" customHeight="1" outlineLevel="1" x14ac:dyDescent="0.2">
      <c r="A839" s="87" t="s">
        <v>323</v>
      </c>
      <c r="B839" s="88"/>
      <c r="C839" s="86">
        <v>105000</v>
      </c>
    </row>
    <row r="840" spans="1:3" s="96" customFormat="1" ht="15" hidden="1" customHeight="1" outlineLevel="1" x14ac:dyDescent="0.2">
      <c r="A840" s="87" t="s">
        <v>324</v>
      </c>
      <c r="B840" s="88"/>
      <c r="C840" s="86">
        <v>8000</v>
      </c>
    </row>
    <row r="841" spans="1:3" s="96" customFormat="1" ht="15" hidden="1" customHeight="1" outlineLevel="1" x14ac:dyDescent="0.2">
      <c r="A841" s="87" t="s">
        <v>325</v>
      </c>
      <c r="B841" s="88"/>
      <c r="C841" s="86">
        <v>120000</v>
      </c>
    </row>
    <row r="842" spans="1:3" s="96" customFormat="1" ht="15" hidden="1" customHeight="1" outlineLevel="1" x14ac:dyDescent="0.2">
      <c r="A842" s="84" t="s">
        <v>328</v>
      </c>
      <c r="B842" s="85"/>
      <c r="C842" s="89">
        <v>39972016</v>
      </c>
    </row>
    <row r="843" spans="1:3" s="96" customFormat="1" ht="15" hidden="1" customHeight="1" outlineLevel="1" x14ac:dyDescent="0.2">
      <c r="A843" s="87" t="s">
        <v>329</v>
      </c>
      <c r="B843" s="88"/>
      <c r="C843" s="89">
        <v>6300656</v>
      </c>
    </row>
    <row r="844" spans="1:3" s="96" customFormat="1" ht="15" hidden="1" customHeight="1" outlineLevel="1" x14ac:dyDescent="0.2">
      <c r="A844" s="87" t="s">
        <v>330</v>
      </c>
      <c r="B844" s="88"/>
      <c r="C844" s="89">
        <v>33671360</v>
      </c>
    </row>
    <row r="845" spans="1:3" s="96" customFormat="1" ht="15" hidden="1" customHeight="1" outlineLevel="1" x14ac:dyDescent="0.2">
      <c r="A845" s="84" t="s">
        <v>332</v>
      </c>
      <c r="B845" s="85"/>
      <c r="C845" s="89">
        <v>14228312</v>
      </c>
    </row>
    <row r="846" spans="1:3" s="96" customFormat="1" ht="15" hidden="1" customHeight="1" outlineLevel="1" x14ac:dyDescent="0.2">
      <c r="A846" s="87" t="s">
        <v>333</v>
      </c>
      <c r="B846" s="88"/>
      <c r="C846" s="89">
        <v>7659368</v>
      </c>
    </row>
    <row r="847" spans="1:3" s="96" customFormat="1" ht="15" hidden="1" customHeight="1" outlineLevel="1" x14ac:dyDescent="0.2">
      <c r="A847" s="87" t="s">
        <v>334</v>
      </c>
      <c r="B847" s="88"/>
      <c r="C847" s="89">
        <v>6568944</v>
      </c>
    </row>
    <row r="848" spans="1:3" s="96" customFormat="1" ht="15" hidden="1" customHeight="1" outlineLevel="1" x14ac:dyDescent="0.2">
      <c r="A848" s="84" t="s">
        <v>741</v>
      </c>
      <c r="B848" s="85"/>
      <c r="C848" s="89">
        <v>44051460</v>
      </c>
    </row>
    <row r="849" spans="1:5" s="96" customFormat="1" ht="15" hidden="1" customHeight="1" outlineLevel="1" x14ac:dyDescent="0.2">
      <c r="A849" s="87" t="s">
        <v>336</v>
      </c>
      <c r="B849" s="88"/>
      <c r="C849" s="89">
        <v>44051460</v>
      </c>
    </row>
    <row r="850" spans="1:5" s="74" customFormat="1" ht="11.25" customHeight="1" collapsed="1" thickBot="1" x14ac:dyDescent="0.3">
      <c r="A850" s="262" t="s">
        <v>30</v>
      </c>
      <c r="B850" s="263"/>
      <c r="C850" s="264"/>
      <c r="D850" s="75"/>
      <c r="E850" s="76"/>
    </row>
    <row r="851" spans="1:5" s="111" customFormat="1" ht="18.75" x14ac:dyDescent="0.3">
      <c r="A851" s="242" t="s">
        <v>824</v>
      </c>
      <c r="B851" s="272">
        <v>10647</v>
      </c>
      <c r="C851" s="261" t="s">
        <v>718</v>
      </c>
      <c r="D851" s="109">
        <f>21278834/10628</f>
        <v>2002.1484757245014</v>
      </c>
      <c r="E851" s="110">
        <f t="shared" si="5"/>
        <v>287.66501087995709</v>
      </c>
    </row>
    <row r="852" spans="1:5" s="74" customFormat="1" ht="16.5" hidden="1" outlineLevel="1" thickTop="1" thickBot="1" x14ac:dyDescent="0.3">
      <c r="A852" s="284" t="s">
        <v>781</v>
      </c>
      <c r="B852" s="285"/>
      <c r="C852" s="286"/>
      <c r="D852" s="75"/>
      <c r="E852" s="76"/>
    </row>
    <row r="853" spans="1:5" s="74" customFormat="1" ht="16.5" hidden="1" outlineLevel="1" thickTop="1" thickBot="1" x14ac:dyDescent="0.3">
      <c r="A853" s="77" t="s">
        <v>782</v>
      </c>
      <c r="B853" s="78"/>
      <c r="C853" s="79" t="s">
        <v>783</v>
      </c>
      <c r="D853" s="75"/>
      <c r="E853" s="76"/>
    </row>
    <row r="854" spans="1:5" s="83" customFormat="1" ht="15" hidden="1" customHeight="1" outlineLevel="1" thickTop="1" x14ac:dyDescent="0.25">
      <c r="A854" s="98" t="s">
        <v>785</v>
      </c>
      <c r="B854" s="99"/>
      <c r="C854" s="102" t="s">
        <v>718</v>
      </c>
    </row>
    <row r="855" spans="1:5" s="83" customFormat="1" ht="15" hidden="1" customHeight="1" outlineLevel="1" x14ac:dyDescent="0.2">
      <c r="A855" s="84" t="s">
        <v>310</v>
      </c>
      <c r="B855" s="85"/>
      <c r="C855" s="86">
        <v>36470</v>
      </c>
    </row>
    <row r="856" spans="1:5" s="83" customFormat="1" ht="15" hidden="1" customHeight="1" outlineLevel="1" x14ac:dyDescent="0.2">
      <c r="A856" s="87" t="s">
        <v>311</v>
      </c>
      <c r="B856" s="88"/>
      <c r="C856" s="86">
        <v>800000</v>
      </c>
    </row>
    <row r="857" spans="1:5" s="83" customFormat="1" ht="15" hidden="1" customHeight="1" outlineLevel="1" x14ac:dyDescent="0.2">
      <c r="A857" s="87" t="s">
        <v>312</v>
      </c>
      <c r="B857" s="88"/>
      <c r="C857" s="86">
        <v>35670</v>
      </c>
    </row>
    <row r="858" spans="1:5" s="83" customFormat="1" ht="15" hidden="1" customHeight="1" outlineLevel="1" x14ac:dyDescent="0.2">
      <c r="A858" s="84" t="s">
        <v>313</v>
      </c>
      <c r="B858" s="85"/>
      <c r="C858" s="86">
        <v>427332</v>
      </c>
    </row>
    <row r="859" spans="1:5" s="83" customFormat="1" ht="15" hidden="1" customHeight="1" outlineLevel="1" x14ac:dyDescent="0.2">
      <c r="A859" s="87" t="s">
        <v>314</v>
      </c>
      <c r="B859" s="88"/>
      <c r="C859" s="86">
        <v>4500</v>
      </c>
    </row>
    <row r="860" spans="1:5" s="83" customFormat="1" ht="15" hidden="1" customHeight="1" outlineLevel="1" x14ac:dyDescent="0.2">
      <c r="A860" s="87" t="s">
        <v>315</v>
      </c>
      <c r="B860" s="88"/>
      <c r="C860" s="86">
        <v>500000</v>
      </c>
    </row>
    <row r="861" spans="1:5" s="83" customFormat="1" ht="15" hidden="1" customHeight="1" outlineLevel="1" x14ac:dyDescent="0.2">
      <c r="A861" s="87" t="s">
        <v>316</v>
      </c>
      <c r="B861" s="88"/>
      <c r="C861" s="86">
        <v>1200</v>
      </c>
    </row>
    <row r="862" spans="1:5" s="83" customFormat="1" ht="15" hidden="1" customHeight="1" outlineLevel="1" x14ac:dyDescent="0.2">
      <c r="A862" s="87" t="s">
        <v>338</v>
      </c>
      <c r="B862" s="88"/>
      <c r="C862" s="86">
        <v>421132</v>
      </c>
    </row>
    <row r="863" spans="1:5" s="83" customFormat="1" ht="15" hidden="1" customHeight="1" outlineLevel="1" x14ac:dyDescent="0.2">
      <c r="A863" s="84" t="s">
        <v>747</v>
      </c>
      <c r="B863" s="85"/>
      <c r="C863" s="86">
        <v>300000</v>
      </c>
    </row>
    <row r="864" spans="1:5" s="83" customFormat="1" ht="15" hidden="1" customHeight="1" outlineLevel="1" x14ac:dyDescent="0.2">
      <c r="A864" s="87" t="s">
        <v>382</v>
      </c>
      <c r="B864" s="88"/>
      <c r="C864" s="86">
        <v>300000</v>
      </c>
    </row>
    <row r="865" spans="1:5" s="83" customFormat="1" ht="15" hidden="1" customHeight="1" outlineLevel="1" x14ac:dyDescent="0.2">
      <c r="A865" s="84" t="s">
        <v>318</v>
      </c>
      <c r="B865" s="85"/>
      <c r="C865" s="86">
        <v>71602</v>
      </c>
    </row>
    <row r="866" spans="1:5" s="83" customFormat="1" ht="15" hidden="1" customHeight="1" outlineLevel="1" x14ac:dyDescent="0.2">
      <c r="A866" s="87" t="s">
        <v>319</v>
      </c>
      <c r="B866" s="88"/>
      <c r="C866" s="86">
        <v>500000</v>
      </c>
    </row>
    <row r="867" spans="1:5" s="83" customFormat="1" ht="15" hidden="1" customHeight="1" outlineLevel="1" x14ac:dyDescent="0.2">
      <c r="A867" s="87" t="s">
        <v>376</v>
      </c>
      <c r="B867" s="88"/>
      <c r="C867" s="86">
        <v>63602</v>
      </c>
    </row>
    <row r="868" spans="1:5" s="83" customFormat="1" ht="15" hidden="1" customHeight="1" outlineLevel="1" x14ac:dyDescent="0.2">
      <c r="A868" s="87" t="s">
        <v>321</v>
      </c>
      <c r="B868" s="88"/>
      <c r="C868" s="86">
        <v>1000</v>
      </c>
    </row>
    <row r="869" spans="1:5" s="83" customFormat="1" ht="15" hidden="1" customHeight="1" outlineLevel="1" x14ac:dyDescent="0.2">
      <c r="A869" s="87" t="s">
        <v>323</v>
      </c>
      <c r="B869" s="88"/>
      <c r="C869" s="86">
        <v>3500</v>
      </c>
    </row>
    <row r="870" spans="1:5" s="83" customFormat="1" ht="15" hidden="1" customHeight="1" outlineLevel="1" x14ac:dyDescent="0.2">
      <c r="A870" s="87" t="s">
        <v>324</v>
      </c>
      <c r="B870" s="88"/>
      <c r="C870" s="86">
        <v>3000</v>
      </c>
    </row>
    <row r="871" spans="1:5" s="83" customFormat="1" ht="15" hidden="1" customHeight="1" outlineLevel="1" x14ac:dyDescent="0.2">
      <c r="A871" s="84" t="s">
        <v>328</v>
      </c>
      <c r="B871" s="85"/>
      <c r="C871" s="89">
        <v>9223643</v>
      </c>
    </row>
    <row r="872" spans="1:5" s="83" customFormat="1" ht="15" hidden="1" customHeight="1" outlineLevel="1" x14ac:dyDescent="0.2">
      <c r="A872" s="87" t="s">
        <v>329</v>
      </c>
      <c r="B872" s="88"/>
      <c r="C872" s="89">
        <v>1453892</v>
      </c>
    </row>
    <row r="873" spans="1:5" s="83" customFormat="1" ht="15" hidden="1" customHeight="1" outlineLevel="1" x14ac:dyDescent="0.2">
      <c r="A873" s="87" t="s">
        <v>330</v>
      </c>
      <c r="B873" s="88"/>
      <c r="C873" s="89">
        <v>7769751</v>
      </c>
    </row>
    <row r="874" spans="1:5" s="83" customFormat="1" ht="15" hidden="1" customHeight="1" outlineLevel="1" x14ac:dyDescent="0.2">
      <c r="A874" s="84" t="s">
        <v>332</v>
      </c>
      <c r="B874" s="85"/>
      <c r="C874" s="89">
        <v>4619787</v>
      </c>
    </row>
    <row r="875" spans="1:5" s="83" customFormat="1" ht="15" hidden="1" customHeight="1" outlineLevel="1" x14ac:dyDescent="0.2">
      <c r="A875" s="87" t="s">
        <v>333</v>
      </c>
      <c r="B875" s="88"/>
      <c r="C875" s="89">
        <v>3774126</v>
      </c>
    </row>
    <row r="876" spans="1:5" s="83" customFormat="1" ht="15" hidden="1" customHeight="1" outlineLevel="1" x14ac:dyDescent="0.2">
      <c r="A876" s="87" t="s">
        <v>334</v>
      </c>
      <c r="B876" s="88"/>
      <c r="C876" s="86">
        <v>845661</v>
      </c>
    </row>
    <row r="877" spans="1:5" s="83" customFormat="1" ht="15" hidden="1" customHeight="1" outlineLevel="1" x14ac:dyDescent="0.2">
      <c r="A877" s="84" t="s">
        <v>741</v>
      </c>
      <c r="B877" s="85"/>
      <c r="C877" s="89">
        <v>6600000</v>
      </c>
    </row>
    <row r="878" spans="1:5" s="83" customFormat="1" ht="15" hidden="1" customHeight="1" outlineLevel="1" x14ac:dyDescent="0.2">
      <c r="A878" s="87" t="s">
        <v>336</v>
      </c>
      <c r="B878" s="88"/>
      <c r="C878" s="89">
        <v>6600000</v>
      </c>
    </row>
    <row r="879" spans="1:5" s="74" customFormat="1" ht="11.25" customHeight="1" collapsed="1" thickBot="1" x14ac:dyDescent="0.3">
      <c r="A879" s="262" t="s">
        <v>58</v>
      </c>
      <c r="B879" s="263"/>
      <c r="C879" s="264"/>
      <c r="D879" s="75"/>
      <c r="E879" s="76"/>
    </row>
    <row r="880" spans="1:5" s="111" customFormat="1" ht="18.75" x14ac:dyDescent="0.3">
      <c r="A880" s="240" t="s">
        <v>93</v>
      </c>
      <c r="B880" s="271">
        <v>12484</v>
      </c>
      <c r="C880" s="260">
        <v>23732241</v>
      </c>
      <c r="D880" s="115">
        <f>C880/B880</f>
        <v>1901.0125760974047</v>
      </c>
      <c r="E880" s="116">
        <f t="shared" si="5"/>
        <v>273.13399081859262</v>
      </c>
    </row>
    <row r="881" spans="1:5" s="74" customFormat="1" ht="16.5" hidden="1" outlineLevel="1" thickTop="1" thickBot="1" x14ac:dyDescent="0.3">
      <c r="A881" s="284" t="s">
        <v>781</v>
      </c>
      <c r="B881" s="285"/>
      <c r="C881" s="286"/>
      <c r="D881" s="75"/>
      <c r="E881" s="76"/>
    </row>
    <row r="882" spans="1:5" s="74" customFormat="1" ht="16.5" hidden="1" outlineLevel="1" thickTop="1" thickBot="1" x14ac:dyDescent="0.3">
      <c r="A882" s="77" t="s">
        <v>782</v>
      </c>
      <c r="B882" s="78"/>
      <c r="C882" s="79" t="s">
        <v>783</v>
      </c>
      <c r="D882" s="75"/>
      <c r="E882" s="76"/>
    </row>
    <row r="883" spans="1:5" s="83" customFormat="1" ht="15" hidden="1" customHeight="1" outlineLevel="1" thickTop="1" x14ac:dyDescent="0.25">
      <c r="A883" s="98" t="s">
        <v>432</v>
      </c>
      <c r="B883" s="99"/>
      <c r="C883" s="100">
        <v>23732241</v>
      </c>
    </row>
    <row r="884" spans="1:5" s="83" customFormat="1" ht="15" hidden="1" customHeight="1" outlineLevel="1" x14ac:dyDescent="0.2">
      <c r="A884" s="84" t="s">
        <v>310</v>
      </c>
      <c r="B884" s="85"/>
      <c r="C884" s="86">
        <v>25000</v>
      </c>
    </row>
    <row r="885" spans="1:5" s="83" customFormat="1" ht="15" hidden="1" customHeight="1" outlineLevel="1" x14ac:dyDescent="0.2">
      <c r="A885" s="87" t="s">
        <v>311</v>
      </c>
      <c r="B885" s="88"/>
      <c r="C885" s="86">
        <v>5000</v>
      </c>
    </row>
    <row r="886" spans="1:5" s="83" customFormat="1" ht="15" hidden="1" customHeight="1" outlineLevel="1" x14ac:dyDescent="0.2">
      <c r="A886" s="87" t="s">
        <v>312</v>
      </c>
      <c r="B886" s="88"/>
      <c r="C886" s="86">
        <v>20000</v>
      </c>
    </row>
    <row r="887" spans="1:5" s="83" customFormat="1" ht="15" hidden="1" customHeight="1" outlineLevel="1" x14ac:dyDescent="0.2">
      <c r="A887" s="84" t="s">
        <v>313</v>
      </c>
      <c r="B887" s="85"/>
      <c r="C887" s="86">
        <v>97000</v>
      </c>
    </row>
    <row r="888" spans="1:5" s="83" customFormat="1" ht="15" hidden="1" customHeight="1" outlineLevel="1" x14ac:dyDescent="0.2">
      <c r="A888" s="87" t="s">
        <v>314</v>
      </c>
      <c r="B888" s="88"/>
      <c r="C888" s="86">
        <v>67000</v>
      </c>
    </row>
    <row r="889" spans="1:5" s="83" customFormat="1" ht="15" hidden="1" customHeight="1" outlineLevel="1" x14ac:dyDescent="0.2">
      <c r="A889" s="87" t="s">
        <v>315</v>
      </c>
      <c r="B889" s="88"/>
      <c r="C889" s="86">
        <v>26000</v>
      </c>
    </row>
    <row r="890" spans="1:5" s="83" customFormat="1" ht="15" hidden="1" customHeight="1" outlineLevel="1" x14ac:dyDescent="0.2">
      <c r="A890" s="87" t="s">
        <v>316</v>
      </c>
      <c r="B890" s="88"/>
      <c r="C890" s="86">
        <v>2000</v>
      </c>
    </row>
    <row r="891" spans="1:5" s="83" customFormat="1" ht="15" hidden="1" customHeight="1" outlineLevel="1" x14ac:dyDescent="0.2">
      <c r="A891" s="87" t="s">
        <v>317</v>
      </c>
      <c r="B891" s="88"/>
      <c r="C891" s="86">
        <v>2000</v>
      </c>
    </row>
    <row r="892" spans="1:5" s="83" customFormat="1" ht="15" hidden="1" customHeight="1" outlineLevel="1" x14ac:dyDescent="0.2">
      <c r="A892" s="84" t="s">
        <v>318</v>
      </c>
      <c r="B892" s="85"/>
      <c r="C892" s="86">
        <v>8373</v>
      </c>
    </row>
    <row r="893" spans="1:5" s="83" customFormat="1" ht="15" hidden="1" customHeight="1" outlineLevel="1" x14ac:dyDescent="0.2">
      <c r="A893" s="87" t="s">
        <v>376</v>
      </c>
      <c r="B893" s="88"/>
      <c r="C893" s="86">
        <v>373000</v>
      </c>
    </row>
    <row r="894" spans="1:5" s="83" customFormat="1" ht="15" hidden="1" customHeight="1" outlineLevel="1" x14ac:dyDescent="0.2">
      <c r="A894" s="87" t="s">
        <v>321</v>
      </c>
      <c r="B894" s="88"/>
      <c r="C894" s="86">
        <v>3000</v>
      </c>
    </row>
    <row r="895" spans="1:5" s="83" customFormat="1" ht="15" hidden="1" customHeight="1" outlineLevel="1" x14ac:dyDescent="0.2">
      <c r="A895" s="87" t="s">
        <v>323</v>
      </c>
      <c r="B895" s="88"/>
      <c r="C895" s="86">
        <v>2000</v>
      </c>
    </row>
    <row r="896" spans="1:5" s="83" customFormat="1" ht="15" hidden="1" customHeight="1" outlineLevel="1" x14ac:dyDescent="0.2">
      <c r="A896" s="87" t="s">
        <v>324</v>
      </c>
      <c r="B896" s="88"/>
      <c r="C896" s="86">
        <v>1000</v>
      </c>
    </row>
    <row r="897" spans="1:5" s="83" customFormat="1" ht="15" hidden="1" customHeight="1" outlineLevel="1" x14ac:dyDescent="0.2">
      <c r="A897" s="87" t="s">
        <v>325</v>
      </c>
      <c r="B897" s="88"/>
      <c r="C897" s="86">
        <v>2000</v>
      </c>
    </row>
    <row r="898" spans="1:5" s="83" customFormat="1" ht="15" hidden="1" customHeight="1" outlineLevel="1" x14ac:dyDescent="0.2">
      <c r="A898" s="84" t="s">
        <v>328</v>
      </c>
      <c r="B898" s="85"/>
      <c r="C898" s="89">
        <v>10731121</v>
      </c>
    </row>
    <row r="899" spans="1:5" s="83" customFormat="1" ht="15" hidden="1" customHeight="1" outlineLevel="1" x14ac:dyDescent="0.2">
      <c r="A899" s="87" t="s">
        <v>329</v>
      </c>
      <c r="B899" s="88"/>
      <c r="C899" s="89">
        <v>1691511</v>
      </c>
    </row>
    <row r="900" spans="1:5" s="83" customFormat="1" ht="15" hidden="1" customHeight="1" outlineLevel="1" x14ac:dyDescent="0.2">
      <c r="A900" s="87" t="s">
        <v>330</v>
      </c>
      <c r="B900" s="88"/>
      <c r="C900" s="89">
        <v>9039610</v>
      </c>
    </row>
    <row r="901" spans="1:5" s="83" customFormat="1" ht="15" hidden="1" customHeight="1" outlineLevel="1" x14ac:dyDescent="0.2">
      <c r="A901" s="84" t="s">
        <v>332</v>
      </c>
      <c r="B901" s="85"/>
      <c r="C901" s="89">
        <v>4166247</v>
      </c>
    </row>
    <row r="902" spans="1:5" s="83" customFormat="1" ht="15" hidden="1" customHeight="1" outlineLevel="1" x14ac:dyDescent="0.2">
      <c r="A902" s="87" t="s">
        <v>333</v>
      </c>
      <c r="B902" s="88"/>
      <c r="C902" s="86">
        <v>857877</v>
      </c>
    </row>
    <row r="903" spans="1:5" s="83" customFormat="1" ht="15" hidden="1" customHeight="1" outlineLevel="1" x14ac:dyDescent="0.2">
      <c r="A903" s="87" t="s">
        <v>334</v>
      </c>
      <c r="B903" s="88"/>
      <c r="C903" s="89">
        <v>3308370</v>
      </c>
    </row>
    <row r="904" spans="1:5" s="83" customFormat="1" ht="15" hidden="1" customHeight="1" outlineLevel="1" x14ac:dyDescent="0.2">
      <c r="A904" s="84" t="s">
        <v>741</v>
      </c>
      <c r="B904" s="85"/>
      <c r="C904" s="89">
        <v>8704500</v>
      </c>
    </row>
    <row r="905" spans="1:5" s="83" customFormat="1" ht="15" hidden="1" customHeight="1" outlineLevel="1" x14ac:dyDescent="0.2">
      <c r="A905" s="87" t="s">
        <v>336</v>
      </c>
      <c r="B905" s="88"/>
      <c r="C905" s="89">
        <v>8704500</v>
      </c>
    </row>
    <row r="906" spans="1:5" s="74" customFormat="1" ht="11.25" customHeight="1" collapsed="1" thickBot="1" x14ac:dyDescent="0.3">
      <c r="A906" s="262" t="s">
        <v>93</v>
      </c>
      <c r="B906" s="263"/>
      <c r="C906" s="264"/>
      <c r="D906" s="75"/>
      <c r="E906" s="76"/>
    </row>
    <row r="907" spans="1:5" s="111" customFormat="1" ht="18.75" x14ac:dyDescent="0.3">
      <c r="A907" s="242" t="s">
        <v>696</v>
      </c>
      <c r="B907" s="272">
        <v>7948</v>
      </c>
      <c r="C907" s="261">
        <v>15894967</v>
      </c>
      <c r="D907" s="109">
        <f>C907/B907</f>
        <v>1999.8700301962758</v>
      </c>
      <c r="E907" s="110">
        <f t="shared" si="5"/>
        <v>287.33764801670628</v>
      </c>
    </row>
    <row r="908" spans="1:5" s="74" customFormat="1" ht="16.5" hidden="1" outlineLevel="1" thickTop="1" thickBot="1" x14ac:dyDescent="0.3">
      <c r="A908" s="284" t="s">
        <v>781</v>
      </c>
      <c r="B908" s="285"/>
      <c r="C908" s="286"/>
      <c r="D908" s="75"/>
      <c r="E908" s="76"/>
    </row>
    <row r="909" spans="1:5" s="74" customFormat="1" ht="16.5" hidden="1" outlineLevel="1" thickTop="1" thickBot="1" x14ac:dyDescent="0.3">
      <c r="A909" s="77" t="s">
        <v>782</v>
      </c>
      <c r="B909" s="78"/>
      <c r="C909" s="79" t="s">
        <v>783</v>
      </c>
      <c r="D909" s="75"/>
      <c r="E909" s="76"/>
    </row>
    <row r="910" spans="1:5" s="83" customFormat="1" ht="15" hidden="1" customHeight="1" outlineLevel="1" thickTop="1" x14ac:dyDescent="0.25">
      <c r="A910" s="98" t="s">
        <v>461</v>
      </c>
      <c r="B910" s="99"/>
      <c r="C910" s="100">
        <v>15894967</v>
      </c>
    </row>
    <row r="911" spans="1:5" s="83" customFormat="1" ht="15" hidden="1" customHeight="1" outlineLevel="1" x14ac:dyDescent="0.2">
      <c r="A911" s="84" t="s">
        <v>310</v>
      </c>
      <c r="B911" s="85"/>
      <c r="C911" s="86">
        <v>30124</v>
      </c>
    </row>
    <row r="912" spans="1:5" s="83" customFormat="1" ht="15" hidden="1" customHeight="1" outlineLevel="1" x14ac:dyDescent="0.2">
      <c r="A912" s="87" t="s">
        <v>311</v>
      </c>
      <c r="B912" s="88"/>
      <c r="C912" s="86">
        <v>30124</v>
      </c>
    </row>
    <row r="913" spans="1:3" s="83" customFormat="1" ht="15" hidden="1" customHeight="1" outlineLevel="1" x14ac:dyDescent="0.2">
      <c r="A913" s="84" t="s">
        <v>313</v>
      </c>
      <c r="B913" s="85"/>
      <c r="C913" s="86">
        <v>36959</v>
      </c>
    </row>
    <row r="914" spans="1:3" s="83" customFormat="1" ht="15" hidden="1" customHeight="1" outlineLevel="1" x14ac:dyDescent="0.2">
      <c r="A914" s="87" t="s">
        <v>314</v>
      </c>
      <c r="B914" s="88"/>
      <c r="C914" s="86">
        <v>34021</v>
      </c>
    </row>
    <row r="915" spans="1:3" s="83" customFormat="1" ht="15" hidden="1" customHeight="1" outlineLevel="1" x14ac:dyDescent="0.2">
      <c r="A915" s="87" t="s">
        <v>316</v>
      </c>
      <c r="B915" s="88"/>
      <c r="C915" s="86">
        <v>2938</v>
      </c>
    </row>
    <row r="916" spans="1:3" s="83" customFormat="1" ht="15" hidden="1" customHeight="1" outlineLevel="1" x14ac:dyDescent="0.2">
      <c r="A916" s="84" t="s">
        <v>318</v>
      </c>
      <c r="B916" s="85"/>
      <c r="C916" s="86">
        <v>10585</v>
      </c>
    </row>
    <row r="917" spans="1:3" s="83" customFormat="1" ht="15" hidden="1" customHeight="1" outlineLevel="1" x14ac:dyDescent="0.2">
      <c r="A917" s="87" t="s">
        <v>319</v>
      </c>
      <c r="B917" s="88"/>
      <c r="C917" s="101">
        <v>243</v>
      </c>
    </row>
    <row r="918" spans="1:3" s="83" customFormat="1" ht="15" hidden="1" customHeight="1" outlineLevel="1" x14ac:dyDescent="0.2">
      <c r="A918" s="87" t="s">
        <v>323</v>
      </c>
      <c r="B918" s="88"/>
      <c r="C918" s="86">
        <v>9722</v>
      </c>
    </row>
    <row r="919" spans="1:3" s="83" customFormat="1" ht="15" hidden="1" customHeight="1" outlineLevel="1" x14ac:dyDescent="0.2">
      <c r="A919" s="87" t="s">
        <v>324</v>
      </c>
      <c r="B919" s="88"/>
      <c r="C919" s="86">
        <v>452000</v>
      </c>
    </row>
    <row r="920" spans="1:3" s="83" customFormat="1" ht="15" hidden="1" customHeight="1" outlineLevel="1" x14ac:dyDescent="0.2">
      <c r="A920" s="87" t="s">
        <v>325</v>
      </c>
      <c r="B920" s="88"/>
      <c r="C920" s="101">
        <v>168</v>
      </c>
    </row>
    <row r="921" spans="1:3" s="83" customFormat="1" ht="15" hidden="1" customHeight="1" outlineLevel="1" x14ac:dyDescent="0.2">
      <c r="A921" s="84" t="s">
        <v>328</v>
      </c>
      <c r="B921" s="85"/>
      <c r="C921" s="89">
        <v>7268351</v>
      </c>
    </row>
    <row r="922" spans="1:3" s="83" customFormat="1" ht="15" hidden="1" customHeight="1" outlineLevel="1" x14ac:dyDescent="0.2">
      <c r="A922" s="87" t="s">
        <v>329</v>
      </c>
      <c r="B922" s="88"/>
      <c r="C922" s="89">
        <v>1145687</v>
      </c>
    </row>
    <row r="923" spans="1:3" s="83" customFormat="1" ht="15" hidden="1" customHeight="1" outlineLevel="1" x14ac:dyDescent="0.2">
      <c r="A923" s="87" t="s">
        <v>330</v>
      </c>
      <c r="B923" s="88"/>
      <c r="C923" s="89">
        <v>6122664</v>
      </c>
    </row>
    <row r="924" spans="1:3" s="83" customFormat="1" ht="15" hidden="1" customHeight="1" outlineLevel="1" x14ac:dyDescent="0.2">
      <c r="A924" s="84" t="s">
        <v>332</v>
      </c>
      <c r="B924" s="85"/>
      <c r="C924" s="86">
        <v>827741</v>
      </c>
    </row>
    <row r="925" spans="1:3" s="83" customFormat="1" ht="15" hidden="1" customHeight="1" outlineLevel="1" x14ac:dyDescent="0.2">
      <c r="A925" s="87" t="s">
        <v>333</v>
      </c>
      <c r="B925" s="88"/>
      <c r="C925" s="86">
        <v>573319</v>
      </c>
    </row>
    <row r="926" spans="1:3" s="83" customFormat="1" ht="15" hidden="1" customHeight="1" outlineLevel="1" x14ac:dyDescent="0.2">
      <c r="A926" s="87" t="s">
        <v>743</v>
      </c>
      <c r="B926" s="88"/>
      <c r="C926" s="86">
        <v>254422</v>
      </c>
    </row>
    <row r="927" spans="1:3" s="83" customFormat="1" ht="15" hidden="1" customHeight="1" outlineLevel="1" x14ac:dyDescent="0.2">
      <c r="A927" s="84" t="s">
        <v>741</v>
      </c>
      <c r="B927" s="85"/>
      <c r="C927" s="89">
        <v>7721207</v>
      </c>
    </row>
    <row r="928" spans="1:3" s="83" customFormat="1" ht="15" hidden="1" customHeight="1" outlineLevel="1" x14ac:dyDescent="0.2">
      <c r="A928" s="87" t="s">
        <v>336</v>
      </c>
      <c r="B928" s="88"/>
      <c r="C928" s="89">
        <v>6533060</v>
      </c>
    </row>
    <row r="929" spans="1:5" s="83" customFormat="1" ht="15" hidden="1" customHeight="1" outlineLevel="1" x14ac:dyDescent="0.2">
      <c r="A929" s="87" t="s">
        <v>384</v>
      </c>
      <c r="B929" s="88"/>
      <c r="C929" s="89">
        <v>1113077</v>
      </c>
    </row>
    <row r="930" spans="1:5" s="83" customFormat="1" ht="15" hidden="1" customHeight="1" outlineLevel="1" x14ac:dyDescent="0.2">
      <c r="A930" s="87" t="s">
        <v>354</v>
      </c>
      <c r="B930" s="88"/>
      <c r="C930" s="86">
        <v>75070</v>
      </c>
    </row>
    <row r="931" spans="1:5" s="74" customFormat="1" ht="11.25" customHeight="1" collapsed="1" thickBot="1" x14ac:dyDescent="0.3">
      <c r="A931" s="262" t="s">
        <v>696</v>
      </c>
      <c r="B931" s="263"/>
      <c r="C931" s="264"/>
      <c r="D931" s="75"/>
      <c r="E931" s="76"/>
    </row>
    <row r="932" spans="1:5" s="111" customFormat="1" ht="18.75" x14ac:dyDescent="0.3">
      <c r="A932" s="240" t="s">
        <v>43</v>
      </c>
      <c r="B932" s="271">
        <v>50330</v>
      </c>
      <c r="C932" s="260">
        <v>90276134</v>
      </c>
      <c r="D932" s="115">
        <f>C932/B932</f>
        <v>1793.6843632028611</v>
      </c>
      <c r="E932" s="116">
        <f t="shared" si="5"/>
        <v>257.71327057512372</v>
      </c>
    </row>
    <row r="933" spans="1:5" s="74" customFormat="1" ht="16.5" hidden="1" outlineLevel="1" thickTop="1" thickBot="1" x14ac:dyDescent="0.3">
      <c r="A933" s="284" t="s">
        <v>781</v>
      </c>
      <c r="B933" s="285"/>
      <c r="C933" s="286"/>
      <c r="D933" s="75"/>
      <c r="E933" s="76"/>
    </row>
    <row r="934" spans="1:5" s="74" customFormat="1" ht="16.5" hidden="1" outlineLevel="1" thickTop="1" thickBot="1" x14ac:dyDescent="0.3">
      <c r="A934" s="77" t="s">
        <v>782</v>
      </c>
      <c r="B934" s="78"/>
      <c r="C934" s="79" t="s">
        <v>783</v>
      </c>
      <c r="D934" s="75"/>
      <c r="E934" s="76"/>
    </row>
    <row r="935" spans="1:5" s="96" customFormat="1" ht="15" hidden="1" customHeight="1" outlineLevel="1" thickTop="1" x14ac:dyDescent="0.25">
      <c r="A935" s="98" t="s">
        <v>391</v>
      </c>
      <c r="B935" s="99"/>
      <c r="C935" s="100">
        <v>90276134</v>
      </c>
    </row>
    <row r="936" spans="1:5" s="96" customFormat="1" ht="15" hidden="1" customHeight="1" outlineLevel="1" x14ac:dyDescent="0.2">
      <c r="A936" s="84" t="s">
        <v>310</v>
      </c>
      <c r="B936" s="85"/>
      <c r="C936" s="89">
        <v>1219136</v>
      </c>
    </row>
    <row r="937" spans="1:5" s="96" customFormat="1" ht="15" hidden="1" customHeight="1" outlineLevel="1" x14ac:dyDescent="0.2">
      <c r="A937" s="87" t="s">
        <v>311</v>
      </c>
      <c r="B937" s="88"/>
      <c r="C937" s="89">
        <v>1218136</v>
      </c>
    </row>
    <row r="938" spans="1:5" s="96" customFormat="1" ht="15" hidden="1" customHeight="1" outlineLevel="1" x14ac:dyDescent="0.2">
      <c r="A938" s="87" t="s">
        <v>312</v>
      </c>
      <c r="B938" s="88"/>
      <c r="C938" s="86">
        <v>1000</v>
      </c>
    </row>
    <row r="939" spans="1:5" s="96" customFormat="1" ht="15" hidden="1" customHeight="1" outlineLevel="1" x14ac:dyDescent="0.2">
      <c r="A939" s="84" t="s">
        <v>313</v>
      </c>
      <c r="B939" s="85"/>
      <c r="C939" s="86">
        <v>903000</v>
      </c>
    </row>
    <row r="940" spans="1:5" s="96" customFormat="1" ht="15" hidden="1" customHeight="1" outlineLevel="1" x14ac:dyDescent="0.2">
      <c r="A940" s="87" t="s">
        <v>314</v>
      </c>
      <c r="B940" s="88"/>
      <c r="C940" s="86">
        <v>750000</v>
      </c>
    </row>
    <row r="941" spans="1:5" s="96" customFormat="1" ht="15" hidden="1" customHeight="1" outlineLevel="1" x14ac:dyDescent="0.2">
      <c r="A941" s="87" t="s">
        <v>315</v>
      </c>
      <c r="B941" s="88"/>
      <c r="C941" s="86">
        <v>1000</v>
      </c>
    </row>
    <row r="942" spans="1:5" s="96" customFormat="1" ht="15" hidden="1" customHeight="1" outlineLevel="1" x14ac:dyDescent="0.2">
      <c r="A942" s="87" t="s">
        <v>316</v>
      </c>
      <c r="B942" s="88"/>
      <c r="C942" s="86">
        <v>150000</v>
      </c>
    </row>
    <row r="943" spans="1:5" s="96" customFormat="1" ht="15" hidden="1" customHeight="1" outlineLevel="1" x14ac:dyDescent="0.2">
      <c r="A943" s="87" t="s">
        <v>317</v>
      </c>
      <c r="B943" s="88"/>
      <c r="C943" s="86">
        <v>2000</v>
      </c>
    </row>
    <row r="944" spans="1:5" s="96" customFormat="1" ht="15" hidden="1" customHeight="1" outlineLevel="1" x14ac:dyDescent="0.2">
      <c r="A944" s="84" t="s">
        <v>318</v>
      </c>
      <c r="B944" s="85"/>
      <c r="C944" s="89">
        <v>1119100</v>
      </c>
    </row>
    <row r="945" spans="1:3" s="96" customFormat="1" ht="15" hidden="1" customHeight="1" outlineLevel="1" x14ac:dyDescent="0.2">
      <c r="A945" s="87" t="s">
        <v>319</v>
      </c>
      <c r="B945" s="88"/>
      <c r="C945" s="86">
        <v>330000</v>
      </c>
    </row>
    <row r="946" spans="1:3" s="96" customFormat="1" ht="15" hidden="1" customHeight="1" outlineLevel="1" x14ac:dyDescent="0.2">
      <c r="A946" s="87" t="s">
        <v>356</v>
      </c>
      <c r="B946" s="88"/>
      <c r="C946" s="86">
        <v>500000</v>
      </c>
    </row>
    <row r="947" spans="1:3" s="96" customFormat="1" ht="15" hidden="1" customHeight="1" outlineLevel="1" x14ac:dyDescent="0.2">
      <c r="A947" s="87" t="s">
        <v>343</v>
      </c>
      <c r="B947" s="88"/>
      <c r="C947" s="86">
        <v>71319</v>
      </c>
    </row>
    <row r="948" spans="1:3" s="96" customFormat="1" ht="15" hidden="1" customHeight="1" outlineLevel="1" x14ac:dyDescent="0.2">
      <c r="A948" s="87" t="s">
        <v>376</v>
      </c>
      <c r="B948" s="88"/>
      <c r="C948" s="86">
        <v>6781</v>
      </c>
    </row>
    <row r="949" spans="1:3" s="96" customFormat="1" ht="15" hidden="1" customHeight="1" outlineLevel="1" x14ac:dyDescent="0.2">
      <c r="A949" s="87" t="s">
        <v>321</v>
      </c>
      <c r="B949" s="88"/>
      <c r="C949" s="86">
        <v>110000</v>
      </c>
    </row>
    <row r="950" spans="1:3" s="96" customFormat="1" ht="15" hidden="1" customHeight="1" outlineLevel="1" x14ac:dyDescent="0.2">
      <c r="A950" s="87" t="s">
        <v>323</v>
      </c>
      <c r="B950" s="88"/>
      <c r="C950" s="86">
        <v>100000</v>
      </c>
    </row>
    <row r="951" spans="1:3" s="96" customFormat="1" ht="15" hidden="1" customHeight="1" outlineLevel="1" x14ac:dyDescent="0.2">
      <c r="A951" s="87" t="s">
        <v>325</v>
      </c>
      <c r="B951" s="88"/>
      <c r="C951" s="86">
        <v>1000</v>
      </c>
    </row>
    <row r="952" spans="1:3" s="96" customFormat="1" ht="15" hidden="1" customHeight="1" outlineLevel="1" x14ac:dyDescent="0.2">
      <c r="A952" s="84" t="s">
        <v>326</v>
      </c>
      <c r="B952" s="85"/>
      <c r="C952" s="86">
        <v>125000</v>
      </c>
    </row>
    <row r="953" spans="1:3" s="96" customFormat="1" ht="15" hidden="1" customHeight="1" outlineLevel="1" x14ac:dyDescent="0.2">
      <c r="A953" s="87" t="s">
        <v>361</v>
      </c>
      <c r="B953" s="88"/>
      <c r="C953" s="86">
        <v>25000</v>
      </c>
    </row>
    <row r="954" spans="1:3" s="96" customFormat="1" ht="15" hidden="1" customHeight="1" outlineLevel="1" x14ac:dyDescent="0.2">
      <c r="A954" s="87" t="s">
        <v>344</v>
      </c>
      <c r="B954" s="88"/>
      <c r="C954" s="86">
        <v>100000</v>
      </c>
    </row>
    <row r="955" spans="1:3" s="96" customFormat="1" ht="15" hidden="1" customHeight="1" outlineLevel="1" x14ac:dyDescent="0.2">
      <c r="A955" s="84" t="s">
        <v>328</v>
      </c>
      <c r="B955" s="85"/>
      <c r="C955" s="89">
        <v>42102619</v>
      </c>
    </row>
    <row r="956" spans="1:3" s="96" customFormat="1" ht="15" hidden="1" customHeight="1" outlineLevel="1" x14ac:dyDescent="0.2">
      <c r="A956" s="87" t="s">
        <v>329</v>
      </c>
      <c r="B956" s="88"/>
      <c r="C956" s="89">
        <v>6636496</v>
      </c>
    </row>
    <row r="957" spans="1:3" s="96" customFormat="1" ht="15" hidden="1" customHeight="1" outlineLevel="1" x14ac:dyDescent="0.2">
      <c r="A957" s="87" t="s">
        <v>330</v>
      </c>
      <c r="B957" s="88"/>
      <c r="C957" s="89">
        <v>35466123</v>
      </c>
    </row>
    <row r="958" spans="1:3" s="96" customFormat="1" ht="15" hidden="1" customHeight="1" outlineLevel="1" x14ac:dyDescent="0.2">
      <c r="A958" s="84" t="s">
        <v>332</v>
      </c>
      <c r="B958" s="85"/>
      <c r="C958" s="89">
        <v>3719873</v>
      </c>
    </row>
    <row r="959" spans="1:3" s="96" customFormat="1" ht="15" hidden="1" customHeight="1" outlineLevel="1" x14ac:dyDescent="0.2">
      <c r="A959" s="87" t="s">
        <v>333</v>
      </c>
      <c r="B959" s="88"/>
      <c r="C959" s="89">
        <v>2652787</v>
      </c>
    </row>
    <row r="960" spans="1:3" s="96" customFormat="1" ht="15" hidden="1" customHeight="1" outlineLevel="1" x14ac:dyDescent="0.2">
      <c r="A960" s="87" t="s">
        <v>334</v>
      </c>
      <c r="B960" s="88"/>
      <c r="C960" s="89">
        <v>1067086</v>
      </c>
    </row>
    <row r="961" spans="1:5" s="96" customFormat="1" ht="15" hidden="1" customHeight="1" outlineLevel="1" x14ac:dyDescent="0.2">
      <c r="A961" s="84" t="s">
        <v>741</v>
      </c>
      <c r="B961" s="85"/>
      <c r="C961" s="89">
        <v>40012428</v>
      </c>
    </row>
    <row r="962" spans="1:5" s="96" customFormat="1" ht="15" hidden="1" customHeight="1" outlineLevel="1" x14ac:dyDescent="0.2">
      <c r="A962" s="87" t="s">
        <v>336</v>
      </c>
      <c r="B962" s="88"/>
      <c r="C962" s="89">
        <v>31546000</v>
      </c>
    </row>
    <row r="963" spans="1:5" s="96" customFormat="1" ht="15" hidden="1" customHeight="1" outlineLevel="1" x14ac:dyDescent="0.2">
      <c r="A963" s="87" t="s">
        <v>384</v>
      </c>
      <c r="B963" s="88"/>
      <c r="C963" s="89">
        <v>3093474</v>
      </c>
    </row>
    <row r="964" spans="1:5" s="96" customFormat="1" ht="15" hidden="1" customHeight="1" outlineLevel="1" x14ac:dyDescent="0.2">
      <c r="A964" s="87" t="s">
        <v>354</v>
      </c>
      <c r="B964" s="88"/>
      <c r="C964" s="89">
        <v>5372954</v>
      </c>
    </row>
    <row r="965" spans="1:5" s="96" customFormat="1" ht="15" hidden="1" customHeight="1" outlineLevel="1" x14ac:dyDescent="0.2">
      <c r="A965" s="84" t="s">
        <v>748</v>
      </c>
      <c r="B965" s="85"/>
      <c r="C965" s="89">
        <v>1074978</v>
      </c>
    </row>
    <row r="966" spans="1:5" s="96" customFormat="1" ht="15" hidden="1" customHeight="1" outlineLevel="1" x14ac:dyDescent="0.2">
      <c r="A966" s="87" t="s">
        <v>387</v>
      </c>
      <c r="B966" s="88"/>
      <c r="C966" s="89">
        <v>1074978</v>
      </c>
    </row>
    <row r="967" spans="1:5" s="74" customFormat="1" ht="11.25" customHeight="1" collapsed="1" thickBot="1" x14ac:dyDescent="0.3">
      <c r="A967" s="262" t="s">
        <v>43</v>
      </c>
      <c r="B967" s="263"/>
      <c r="C967" s="264"/>
      <c r="D967" s="75"/>
      <c r="E967" s="76"/>
    </row>
    <row r="968" spans="1:5" s="111" customFormat="1" ht="18.75" x14ac:dyDescent="0.3">
      <c r="A968" s="242" t="s">
        <v>31</v>
      </c>
      <c r="B968" s="272">
        <v>22179</v>
      </c>
      <c r="C968" s="261" t="s">
        <v>714</v>
      </c>
      <c r="D968" s="109">
        <f>31284097/16993</f>
        <v>1840.9990584358266</v>
      </c>
      <c r="E968" s="110">
        <f t="shared" si="5"/>
        <v>264.51135897066473</v>
      </c>
    </row>
    <row r="969" spans="1:5" s="74" customFormat="1" ht="16.5" hidden="1" outlineLevel="1" thickTop="1" thickBot="1" x14ac:dyDescent="0.3">
      <c r="A969" s="284" t="s">
        <v>781</v>
      </c>
      <c r="B969" s="285"/>
      <c r="C969" s="286"/>
      <c r="D969" s="75"/>
      <c r="E969" s="76"/>
    </row>
    <row r="970" spans="1:5" s="74" customFormat="1" ht="16.5" hidden="1" outlineLevel="1" thickTop="1" thickBot="1" x14ac:dyDescent="0.3">
      <c r="A970" s="77" t="s">
        <v>782</v>
      </c>
      <c r="B970" s="78"/>
      <c r="C970" s="79" t="s">
        <v>783</v>
      </c>
      <c r="D970" s="75"/>
      <c r="E970" s="76"/>
    </row>
    <row r="971" spans="1:5" s="96" customFormat="1" ht="15" hidden="1" customHeight="1" outlineLevel="1" thickTop="1" x14ac:dyDescent="0.25">
      <c r="A971" s="98" t="s">
        <v>380</v>
      </c>
      <c r="B971" s="99"/>
      <c r="C971" s="102" t="s">
        <v>714</v>
      </c>
    </row>
    <row r="972" spans="1:5" s="96" customFormat="1" ht="15" hidden="1" customHeight="1" outlineLevel="1" x14ac:dyDescent="0.2">
      <c r="A972" s="84" t="s">
        <v>313</v>
      </c>
      <c r="B972" s="85"/>
      <c r="C972" s="89">
        <v>2860000</v>
      </c>
    </row>
    <row r="973" spans="1:5" s="96" customFormat="1" ht="15" hidden="1" customHeight="1" outlineLevel="1" x14ac:dyDescent="0.2">
      <c r="A973" s="87" t="s">
        <v>314</v>
      </c>
      <c r="B973" s="88"/>
      <c r="C973" s="89">
        <v>1000000</v>
      </c>
    </row>
    <row r="974" spans="1:5" s="96" customFormat="1" ht="15" hidden="1" customHeight="1" outlineLevel="1" x14ac:dyDescent="0.2">
      <c r="A974" s="87" t="s">
        <v>315</v>
      </c>
      <c r="B974" s="88"/>
      <c r="C974" s="86">
        <v>550000</v>
      </c>
    </row>
    <row r="975" spans="1:5" s="96" customFormat="1" ht="15" hidden="1" customHeight="1" outlineLevel="1" x14ac:dyDescent="0.2">
      <c r="A975" s="87" t="s">
        <v>316</v>
      </c>
      <c r="B975" s="88"/>
      <c r="C975" s="89">
        <v>1000000</v>
      </c>
    </row>
    <row r="976" spans="1:5" s="96" customFormat="1" ht="15" hidden="1" customHeight="1" outlineLevel="1" x14ac:dyDescent="0.2">
      <c r="A976" s="87" t="s">
        <v>338</v>
      </c>
      <c r="B976" s="88"/>
      <c r="C976" s="86">
        <v>310000</v>
      </c>
    </row>
    <row r="977" spans="1:5" s="96" customFormat="1" ht="15" hidden="1" customHeight="1" outlineLevel="1" x14ac:dyDescent="0.2">
      <c r="A977" s="84" t="s">
        <v>318</v>
      </c>
      <c r="B977" s="85"/>
      <c r="C977" s="89">
        <v>1142545</v>
      </c>
    </row>
    <row r="978" spans="1:5" s="96" customFormat="1" ht="15" hidden="1" customHeight="1" outlineLevel="1" x14ac:dyDescent="0.2">
      <c r="A978" s="87" t="s">
        <v>319</v>
      </c>
      <c r="B978" s="88"/>
      <c r="C978" s="86">
        <v>710000</v>
      </c>
    </row>
    <row r="979" spans="1:5" s="96" customFormat="1" ht="15" hidden="1" customHeight="1" outlineLevel="1" x14ac:dyDescent="0.2">
      <c r="A979" s="87" t="s">
        <v>376</v>
      </c>
      <c r="B979" s="88"/>
      <c r="C979" s="86">
        <v>2545</v>
      </c>
    </row>
    <row r="980" spans="1:5" s="96" customFormat="1" ht="15" hidden="1" customHeight="1" outlineLevel="1" x14ac:dyDescent="0.2">
      <c r="A980" s="87" t="s">
        <v>321</v>
      </c>
      <c r="B980" s="88"/>
      <c r="C980" s="86">
        <v>60000</v>
      </c>
    </row>
    <row r="981" spans="1:5" s="96" customFormat="1" ht="15" hidden="1" customHeight="1" outlineLevel="1" x14ac:dyDescent="0.2">
      <c r="A981" s="87" t="s">
        <v>323</v>
      </c>
      <c r="B981" s="88"/>
      <c r="C981" s="86">
        <v>130000</v>
      </c>
    </row>
    <row r="982" spans="1:5" s="96" customFormat="1" ht="15" hidden="1" customHeight="1" outlineLevel="1" x14ac:dyDescent="0.2">
      <c r="A982" s="87" t="s">
        <v>325</v>
      </c>
      <c r="B982" s="88"/>
      <c r="C982" s="86">
        <v>240000</v>
      </c>
    </row>
    <row r="983" spans="1:5" s="96" customFormat="1" ht="15" hidden="1" customHeight="1" outlineLevel="1" x14ac:dyDescent="0.2">
      <c r="A983" s="84" t="s">
        <v>328</v>
      </c>
      <c r="B983" s="85"/>
      <c r="C983" s="89">
        <v>14747590</v>
      </c>
    </row>
    <row r="984" spans="1:5" s="96" customFormat="1" ht="15" hidden="1" customHeight="1" outlineLevel="1" x14ac:dyDescent="0.2">
      <c r="A984" s="87" t="s">
        <v>329</v>
      </c>
      <c r="B984" s="88"/>
      <c r="C984" s="89">
        <v>2324614</v>
      </c>
    </row>
    <row r="985" spans="1:5" s="96" customFormat="1" ht="15" hidden="1" customHeight="1" outlineLevel="1" x14ac:dyDescent="0.2">
      <c r="A985" s="87" t="s">
        <v>330</v>
      </c>
      <c r="B985" s="88"/>
      <c r="C985" s="89">
        <v>12422976</v>
      </c>
    </row>
    <row r="986" spans="1:5" s="96" customFormat="1" ht="15" hidden="1" customHeight="1" outlineLevel="1" x14ac:dyDescent="0.2">
      <c r="A986" s="84" t="s">
        <v>332</v>
      </c>
      <c r="B986" s="85"/>
      <c r="C986" s="89">
        <v>1241121</v>
      </c>
    </row>
    <row r="987" spans="1:5" s="96" customFormat="1" ht="15" hidden="1" customHeight="1" outlineLevel="1" x14ac:dyDescent="0.2">
      <c r="A987" s="87" t="s">
        <v>333</v>
      </c>
      <c r="B987" s="88"/>
      <c r="C987" s="89">
        <v>1120054</v>
      </c>
    </row>
    <row r="988" spans="1:5" s="96" customFormat="1" ht="15" hidden="1" customHeight="1" outlineLevel="1" x14ac:dyDescent="0.2">
      <c r="A988" s="87" t="s">
        <v>334</v>
      </c>
      <c r="B988" s="88"/>
      <c r="C988" s="86">
        <v>121067</v>
      </c>
    </row>
    <row r="989" spans="1:5" s="96" customFormat="1" ht="15" hidden="1" customHeight="1" outlineLevel="1" x14ac:dyDescent="0.2">
      <c r="A989" s="84" t="s">
        <v>741</v>
      </c>
      <c r="B989" s="85"/>
      <c r="C989" s="89">
        <v>11292841</v>
      </c>
    </row>
    <row r="990" spans="1:5" s="96" customFormat="1" ht="15" hidden="1" customHeight="1" outlineLevel="1" x14ac:dyDescent="0.2">
      <c r="A990" s="87" t="s">
        <v>336</v>
      </c>
      <c r="B990" s="88"/>
      <c r="C990" s="89">
        <v>11292841</v>
      </c>
    </row>
    <row r="991" spans="1:5" s="74" customFormat="1" ht="11.25" customHeight="1" collapsed="1" thickBot="1" x14ac:dyDescent="0.3">
      <c r="A991" s="262" t="s">
        <v>31</v>
      </c>
      <c r="B991" s="263"/>
      <c r="C991" s="264"/>
      <c r="D991" s="75"/>
      <c r="E991" s="76"/>
    </row>
    <row r="992" spans="1:5" s="111" customFormat="1" ht="18.75" x14ac:dyDescent="0.3">
      <c r="A992" s="240" t="s">
        <v>53</v>
      </c>
      <c r="B992" s="271">
        <v>19620</v>
      </c>
      <c r="C992" s="260">
        <v>36344610</v>
      </c>
      <c r="D992" s="115">
        <f t="shared" ref="D992:D1455" si="6">C992/B992</f>
        <v>1852.4266055045871</v>
      </c>
      <c r="E992" s="116">
        <f t="shared" si="5"/>
        <v>266.15324791732576</v>
      </c>
    </row>
    <row r="993" spans="1:5" s="74" customFormat="1" ht="16.5" hidden="1" outlineLevel="1" thickTop="1" thickBot="1" x14ac:dyDescent="0.3">
      <c r="A993" s="284" t="s">
        <v>781</v>
      </c>
      <c r="B993" s="285"/>
      <c r="C993" s="286"/>
      <c r="D993" s="75"/>
      <c r="E993" s="76"/>
    </row>
    <row r="994" spans="1:5" s="74" customFormat="1" ht="16.5" hidden="1" outlineLevel="1" thickTop="1" thickBot="1" x14ac:dyDescent="0.3">
      <c r="A994" s="77" t="s">
        <v>782</v>
      </c>
      <c r="B994" s="78"/>
      <c r="C994" s="79" t="s">
        <v>783</v>
      </c>
      <c r="D994" s="75"/>
      <c r="E994" s="76"/>
    </row>
    <row r="995" spans="1:5" s="96" customFormat="1" ht="15" hidden="1" customHeight="1" outlineLevel="1" thickTop="1" x14ac:dyDescent="0.25">
      <c r="A995" s="98" t="s">
        <v>402</v>
      </c>
      <c r="B995" s="99"/>
      <c r="C995" s="100">
        <v>36344610</v>
      </c>
    </row>
    <row r="996" spans="1:5" s="96" customFormat="1" ht="15" hidden="1" customHeight="1" outlineLevel="1" x14ac:dyDescent="0.2">
      <c r="A996" s="84" t="s">
        <v>747</v>
      </c>
      <c r="B996" s="85"/>
      <c r="C996" s="89">
        <v>4000000</v>
      </c>
    </row>
    <row r="997" spans="1:5" s="96" customFormat="1" ht="15" hidden="1" customHeight="1" outlineLevel="1" x14ac:dyDescent="0.2">
      <c r="A997" s="87" t="s">
        <v>382</v>
      </c>
      <c r="B997" s="88"/>
      <c r="C997" s="89">
        <v>4000000</v>
      </c>
    </row>
    <row r="998" spans="1:5" s="96" customFormat="1" ht="15" hidden="1" customHeight="1" outlineLevel="1" x14ac:dyDescent="0.2">
      <c r="A998" s="84" t="s">
        <v>318</v>
      </c>
      <c r="B998" s="85"/>
      <c r="C998" s="86">
        <v>179675</v>
      </c>
    </row>
    <row r="999" spans="1:5" s="96" customFormat="1" ht="15" hidden="1" customHeight="1" outlineLevel="1" x14ac:dyDescent="0.2">
      <c r="A999" s="87" t="s">
        <v>319</v>
      </c>
      <c r="B999" s="88"/>
      <c r="C999" s="86">
        <v>80000</v>
      </c>
    </row>
    <row r="1000" spans="1:5" s="96" customFormat="1" ht="15" hidden="1" customHeight="1" outlineLevel="1" x14ac:dyDescent="0.2">
      <c r="A1000" s="87" t="s">
        <v>376</v>
      </c>
      <c r="B1000" s="88"/>
      <c r="C1000" s="86">
        <v>79675</v>
      </c>
    </row>
    <row r="1001" spans="1:5" s="96" customFormat="1" ht="15" hidden="1" customHeight="1" outlineLevel="1" x14ac:dyDescent="0.2">
      <c r="A1001" s="87" t="s">
        <v>325</v>
      </c>
      <c r="B1001" s="88"/>
      <c r="C1001" s="86">
        <v>20000</v>
      </c>
    </row>
    <row r="1002" spans="1:5" s="96" customFormat="1" ht="15" hidden="1" customHeight="1" outlineLevel="1" x14ac:dyDescent="0.2">
      <c r="A1002" s="84" t="s">
        <v>328</v>
      </c>
      <c r="B1002" s="85"/>
      <c r="C1002" s="89">
        <v>17138551</v>
      </c>
    </row>
    <row r="1003" spans="1:5" s="96" customFormat="1" ht="15" hidden="1" customHeight="1" outlineLevel="1" x14ac:dyDescent="0.2">
      <c r="A1003" s="87" t="s">
        <v>329</v>
      </c>
      <c r="B1003" s="88"/>
      <c r="C1003" s="89">
        <v>2701493</v>
      </c>
    </row>
    <row r="1004" spans="1:5" s="96" customFormat="1" ht="15" hidden="1" customHeight="1" outlineLevel="1" x14ac:dyDescent="0.2">
      <c r="A1004" s="87" t="s">
        <v>330</v>
      </c>
      <c r="B1004" s="88"/>
      <c r="C1004" s="89">
        <v>14437058</v>
      </c>
    </row>
    <row r="1005" spans="1:5" s="96" customFormat="1" ht="15" hidden="1" customHeight="1" outlineLevel="1" x14ac:dyDescent="0.2">
      <c r="A1005" s="84" t="s">
        <v>332</v>
      </c>
      <c r="B1005" s="85"/>
      <c r="C1005" s="89">
        <v>4925868</v>
      </c>
    </row>
    <row r="1006" spans="1:5" s="96" customFormat="1" ht="15" hidden="1" customHeight="1" outlineLevel="1" x14ac:dyDescent="0.2">
      <c r="A1006" s="87" t="s">
        <v>333</v>
      </c>
      <c r="B1006" s="88"/>
      <c r="C1006" s="89">
        <v>1496286</v>
      </c>
    </row>
    <row r="1007" spans="1:5" s="96" customFormat="1" ht="15" hidden="1" customHeight="1" outlineLevel="1" x14ac:dyDescent="0.2">
      <c r="A1007" s="87" t="s">
        <v>334</v>
      </c>
      <c r="B1007" s="88"/>
      <c r="C1007" s="89">
        <v>1726565</v>
      </c>
    </row>
    <row r="1008" spans="1:5" s="96" customFormat="1" ht="15" hidden="1" customHeight="1" outlineLevel="1" x14ac:dyDescent="0.2">
      <c r="A1008" s="87" t="s">
        <v>533</v>
      </c>
      <c r="B1008" s="88"/>
      <c r="C1008" s="89">
        <v>1703017</v>
      </c>
    </row>
    <row r="1009" spans="1:5" s="96" customFormat="1" ht="15" hidden="1" customHeight="1" outlineLevel="1" x14ac:dyDescent="0.2">
      <c r="A1009" s="84" t="s">
        <v>741</v>
      </c>
      <c r="B1009" s="85"/>
      <c r="C1009" s="89">
        <v>10100516</v>
      </c>
    </row>
    <row r="1010" spans="1:5" s="96" customFormat="1" ht="15" hidden="1" customHeight="1" outlineLevel="1" x14ac:dyDescent="0.2">
      <c r="A1010" s="87" t="s">
        <v>336</v>
      </c>
      <c r="B1010" s="88"/>
      <c r="C1010" s="89">
        <v>10100516</v>
      </c>
    </row>
    <row r="1011" spans="1:5" s="74" customFormat="1" ht="11.25" customHeight="1" collapsed="1" thickBot="1" x14ac:dyDescent="0.3">
      <c r="A1011" s="262" t="s">
        <v>53</v>
      </c>
      <c r="B1011" s="263"/>
      <c r="C1011" s="264"/>
      <c r="D1011" s="75"/>
      <c r="E1011" s="76"/>
    </row>
    <row r="1012" spans="1:5" s="111" customFormat="1" ht="18.75" x14ac:dyDescent="0.3">
      <c r="A1012" s="242" t="s">
        <v>62</v>
      </c>
      <c r="B1012" s="272">
        <v>848452</v>
      </c>
      <c r="C1012" s="261">
        <v>1560069992</v>
      </c>
      <c r="D1012" s="109">
        <f t="shared" si="6"/>
        <v>1838.7251040718861</v>
      </c>
      <c r="E1012" s="110">
        <f t="shared" si="5"/>
        <v>264.18464138963878</v>
      </c>
    </row>
    <row r="1013" spans="1:5" s="74" customFormat="1" ht="16.5" hidden="1" outlineLevel="1" thickTop="1" thickBot="1" x14ac:dyDescent="0.3">
      <c r="A1013" s="284" t="s">
        <v>781</v>
      </c>
      <c r="B1013" s="285"/>
      <c r="C1013" s="286"/>
      <c r="D1013" s="75"/>
      <c r="E1013" s="76"/>
    </row>
    <row r="1014" spans="1:5" s="74" customFormat="1" ht="16.5" hidden="1" outlineLevel="1" thickTop="1" thickBot="1" x14ac:dyDescent="0.3">
      <c r="A1014" s="77" t="s">
        <v>782</v>
      </c>
      <c r="B1014" s="78"/>
      <c r="C1014" s="79" t="s">
        <v>783</v>
      </c>
      <c r="D1014" s="75"/>
      <c r="E1014" s="76"/>
    </row>
    <row r="1015" spans="1:5" s="96" customFormat="1" ht="15" hidden="1" customHeight="1" outlineLevel="1" thickTop="1" x14ac:dyDescent="0.25">
      <c r="A1015" s="98" t="s">
        <v>381</v>
      </c>
      <c r="B1015" s="99"/>
      <c r="C1015" s="100">
        <v>1560069992</v>
      </c>
    </row>
    <row r="1016" spans="1:5" s="96" customFormat="1" ht="15" hidden="1" customHeight="1" outlineLevel="1" x14ac:dyDescent="0.2">
      <c r="A1016" s="84" t="s">
        <v>310</v>
      </c>
      <c r="B1016" s="85"/>
      <c r="C1016" s="86">
        <v>549185</v>
      </c>
    </row>
    <row r="1017" spans="1:5" s="96" customFormat="1" ht="15" hidden="1" customHeight="1" outlineLevel="1" x14ac:dyDescent="0.2">
      <c r="A1017" s="87" t="s">
        <v>311</v>
      </c>
      <c r="B1017" s="88"/>
      <c r="C1017" s="86">
        <v>198826</v>
      </c>
    </row>
    <row r="1018" spans="1:5" s="96" customFormat="1" ht="15" hidden="1" customHeight="1" outlineLevel="1" x14ac:dyDescent="0.2">
      <c r="A1018" s="87" t="s">
        <v>312</v>
      </c>
      <c r="B1018" s="88"/>
      <c r="C1018" s="86">
        <v>350359</v>
      </c>
    </row>
    <row r="1019" spans="1:5" s="96" customFormat="1" ht="15" hidden="1" customHeight="1" outlineLevel="1" x14ac:dyDescent="0.2">
      <c r="A1019" s="84" t="s">
        <v>313</v>
      </c>
      <c r="B1019" s="85"/>
      <c r="C1019" s="89">
        <v>118553134</v>
      </c>
    </row>
    <row r="1020" spans="1:5" s="96" customFormat="1" ht="15" hidden="1" customHeight="1" outlineLevel="1" x14ac:dyDescent="0.2">
      <c r="A1020" s="87" t="s">
        <v>314</v>
      </c>
      <c r="B1020" s="88"/>
      <c r="C1020" s="89">
        <v>52951250</v>
      </c>
    </row>
    <row r="1021" spans="1:5" s="96" customFormat="1" ht="15" hidden="1" customHeight="1" outlineLevel="1" x14ac:dyDescent="0.2">
      <c r="A1021" s="87" t="s">
        <v>315</v>
      </c>
      <c r="B1021" s="88"/>
      <c r="C1021" s="89">
        <v>43012347</v>
      </c>
    </row>
    <row r="1022" spans="1:5" s="96" customFormat="1" ht="15" hidden="1" customHeight="1" outlineLevel="1" x14ac:dyDescent="0.2">
      <c r="A1022" s="87" t="s">
        <v>316</v>
      </c>
      <c r="B1022" s="88"/>
      <c r="C1022" s="89">
        <v>16263232</v>
      </c>
    </row>
    <row r="1023" spans="1:5" s="96" customFormat="1" ht="15" hidden="1" customHeight="1" outlineLevel="1" x14ac:dyDescent="0.2">
      <c r="A1023" s="87" t="s">
        <v>317</v>
      </c>
      <c r="B1023" s="88"/>
      <c r="C1023" s="89">
        <v>6326305</v>
      </c>
    </row>
    <row r="1024" spans="1:5" s="96" customFormat="1" ht="15" hidden="1" customHeight="1" outlineLevel="1" x14ac:dyDescent="0.2">
      <c r="A1024" s="84" t="s">
        <v>747</v>
      </c>
      <c r="B1024" s="85"/>
      <c r="C1024" s="86">
        <v>200548</v>
      </c>
    </row>
    <row r="1025" spans="1:3" s="96" customFormat="1" ht="15" hidden="1" customHeight="1" outlineLevel="1" x14ac:dyDescent="0.2">
      <c r="A1025" s="87" t="s">
        <v>382</v>
      </c>
      <c r="B1025" s="88"/>
      <c r="C1025" s="86">
        <v>200548</v>
      </c>
    </row>
    <row r="1026" spans="1:3" s="96" customFormat="1" ht="15" hidden="1" customHeight="1" outlineLevel="1" x14ac:dyDescent="0.2">
      <c r="A1026" s="84" t="s">
        <v>318</v>
      </c>
      <c r="B1026" s="85"/>
      <c r="C1026" s="89">
        <v>46807773</v>
      </c>
    </row>
    <row r="1027" spans="1:3" s="96" customFormat="1" ht="15" hidden="1" customHeight="1" outlineLevel="1" x14ac:dyDescent="0.2">
      <c r="A1027" s="87" t="s">
        <v>319</v>
      </c>
      <c r="B1027" s="88"/>
      <c r="C1027" s="89">
        <v>27113426</v>
      </c>
    </row>
    <row r="1028" spans="1:3" s="96" customFormat="1" ht="15" hidden="1" customHeight="1" outlineLevel="1" x14ac:dyDescent="0.2">
      <c r="A1028" s="87" t="s">
        <v>376</v>
      </c>
      <c r="B1028" s="88"/>
      <c r="C1028" s="86">
        <v>79850</v>
      </c>
    </row>
    <row r="1029" spans="1:3" s="96" customFormat="1" ht="15" hidden="1" customHeight="1" outlineLevel="1" x14ac:dyDescent="0.2">
      <c r="A1029" s="87" t="s">
        <v>321</v>
      </c>
      <c r="B1029" s="88"/>
      <c r="C1029" s="89">
        <v>14489798</v>
      </c>
    </row>
    <row r="1030" spans="1:3" s="96" customFormat="1" ht="15" hidden="1" customHeight="1" outlineLevel="1" x14ac:dyDescent="0.2">
      <c r="A1030" s="87" t="s">
        <v>323</v>
      </c>
      <c r="B1030" s="88"/>
      <c r="C1030" s="89">
        <v>3950855</v>
      </c>
    </row>
    <row r="1031" spans="1:3" s="96" customFormat="1" ht="15" hidden="1" customHeight="1" outlineLevel="1" x14ac:dyDescent="0.2">
      <c r="A1031" s="87" t="s">
        <v>325</v>
      </c>
      <c r="B1031" s="88"/>
      <c r="C1031" s="89">
        <v>1173844</v>
      </c>
    </row>
    <row r="1032" spans="1:3" s="96" customFormat="1" ht="15" hidden="1" customHeight="1" outlineLevel="1" x14ac:dyDescent="0.2">
      <c r="A1032" s="84" t="s">
        <v>328</v>
      </c>
      <c r="B1032" s="85"/>
      <c r="C1032" s="89">
        <v>736676503</v>
      </c>
    </row>
    <row r="1033" spans="1:3" s="96" customFormat="1" ht="15" hidden="1" customHeight="1" outlineLevel="1" x14ac:dyDescent="0.2">
      <c r="A1033" s="87" t="s">
        <v>329</v>
      </c>
      <c r="B1033" s="88"/>
      <c r="C1033" s="89">
        <v>116119874</v>
      </c>
    </row>
    <row r="1034" spans="1:3" s="96" customFormat="1" ht="15" hidden="1" customHeight="1" outlineLevel="1" x14ac:dyDescent="0.2">
      <c r="A1034" s="87" t="s">
        <v>330</v>
      </c>
      <c r="B1034" s="88"/>
      <c r="C1034" s="89">
        <v>620556629</v>
      </c>
    </row>
    <row r="1035" spans="1:3" s="96" customFormat="1" ht="15" hidden="1" customHeight="1" outlineLevel="1" x14ac:dyDescent="0.2">
      <c r="A1035" s="84" t="s">
        <v>331</v>
      </c>
      <c r="B1035" s="85"/>
      <c r="C1035" s="89">
        <v>2471420</v>
      </c>
    </row>
    <row r="1036" spans="1:3" s="96" customFormat="1" ht="15" hidden="1" customHeight="1" outlineLevel="1" x14ac:dyDescent="0.2">
      <c r="A1036" s="87" t="s">
        <v>351</v>
      </c>
      <c r="B1036" s="88"/>
      <c r="C1036" s="89">
        <v>2471420</v>
      </c>
    </row>
    <row r="1037" spans="1:3" s="96" customFormat="1" ht="15" hidden="1" customHeight="1" outlineLevel="1" x14ac:dyDescent="0.2">
      <c r="A1037" s="84" t="s">
        <v>332</v>
      </c>
      <c r="B1037" s="85"/>
      <c r="C1037" s="89">
        <v>93293247</v>
      </c>
    </row>
    <row r="1038" spans="1:3" s="96" customFormat="1" ht="15" hidden="1" customHeight="1" outlineLevel="1" x14ac:dyDescent="0.2">
      <c r="A1038" s="87" t="s">
        <v>333</v>
      </c>
      <c r="B1038" s="88"/>
      <c r="C1038" s="89">
        <v>68660861</v>
      </c>
    </row>
    <row r="1039" spans="1:3" s="96" customFormat="1" ht="15" hidden="1" customHeight="1" outlineLevel="1" x14ac:dyDescent="0.2">
      <c r="A1039" s="87" t="s">
        <v>334</v>
      </c>
      <c r="B1039" s="88"/>
      <c r="C1039" s="89">
        <v>11060338</v>
      </c>
    </row>
    <row r="1040" spans="1:3" s="96" customFormat="1" ht="15" hidden="1" customHeight="1" outlineLevel="1" x14ac:dyDescent="0.2">
      <c r="A1040" s="87" t="s">
        <v>533</v>
      </c>
      <c r="B1040" s="88"/>
      <c r="C1040" s="89">
        <v>7724577</v>
      </c>
    </row>
    <row r="1041" spans="1:5" s="96" customFormat="1" ht="15" hidden="1" customHeight="1" outlineLevel="1" x14ac:dyDescent="0.2">
      <c r="A1041" s="87" t="s">
        <v>335</v>
      </c>
      <c r="B1041" s="88"/>
      <c r="C1041" s="89">
        <v>5847471</v>
      </c>
    </row>
    <row r="1042" spans="1:5" s="96" customFormat="1" ht="15" hidden="1" customHeight="1" outlineLevel="1" x14ac:dyDescent="0.2">
      <c r="A1042" s="84" t="s">
        <v>741</v>
      </c>
      <c r="B1042" s="85"/>
      <c r="C1042" s="97" t="s">
        <v>752</v>
      </c>
    </row>
    <row r="1043" spans="1:5" s="96" customFormat="1" ht="15" hidden="1" customHeight="1" outlineLevel="1" x14ac:dyDescent="0.2">
      <c r="A1043" s="87" t="s">
        <v>336</v>
      </c>
      <c r="B1043" s="88"/>
      <c r="C1043" s="89">
        <v>434488860</v>
      </c>
    </row>
    <row r="1044" spans="1:5" s="96" customFormat="1" ht="15" hidden="1" customHeight="1" outlineLevel="1" x14ac:dyDescent="0.2">
      <c r="A1044" s="87" t="s">
        <v>384</v>
      </c>
      <c r="B1044" s="88"/>
      <c r="C1044" s="89">
        <v>67289461</v>
      </c>
    </row>
    <row r="1045" spans="1:5" s="96" customFormat="1" ht="15" hidden="1" customHeight="1" outlineLevel="1" x14ac:dyDescent="0.2">
      <c r="A1045" s="84" t="s">
        <v>748</v>
      </c>
      <c r="B1045" s="85"/>
      <c r="C1045" s="89">
        <v>4911224</v>
      </c>
    </row>
    <row r="1046" spans="1:5" s="96" customFormat="1" ht="15" hidden="1" customHeight="1" outlineLevel="1" x14ac:dyDescent="0.2">
      <c r="A1046" s="87" t="s">
        <v>387</v>
      </c>
      <c r="B1046" s="88"/>
      <c r="C1046" s="89">
        <v>4911224</v>
      </c>
    </row>
    <row r="1047" spans="1:5" s="96" customFormat="1" ht="15" hidden="1" customHeight="1" outlineLevel="1" x14ac:dyDescent="0.2">
      <c r="A1047" s="84" t="s">
        <v>751</v>
      </c>
      <c r="B1047" s="85"/>
      <c r="C1047" s="89">
        <v>54828637</v>
      </c>
    </row>
    <row r="1048" spans="1:5" s="96" customFormat="1" ht="15" hidden="1" customHeight="1" outlineLevel="1" x14ac:dyDescent="0.2">
      <c r="A1048" s="87" t="s">
        <v>385</v>
      </c>
      <c r="B1048" s="88"/>
      <c r="C1048" s="89">
        <v>38550050</v>
      </c>
    </row>
    <row r="1049" spans="1:5" s="96" customFormat="1" ht="15" hidden="1" customHeight="1" outlineLevel="1" x14ac:dyDescent="0.2">
      <c r="A1049" s="87" t="s">
        <v>377</v>
      </c>
      <c r="B1049" s="88"/>
      <c r="C1049" s="89">
        <v>16278587</v>
      </c>
    </row>
    <row r="1050" spans="1:5" s="74" customFormat="1" ht="11.25" customHeight="1" collapsed="1" thickBot="1" x14ac:dyDescent="0.3">
      <c r="A1050" s="262" t="s">
        <v>62</v>
      </c>
      <c r="B1050" s="263"/>
      <c r="C1050" s="264"/>
      <c r="D1050" s="75"/>
      <c r="E1050" s="76"/>
    </row>
    <row r="1051" spans="1:5" s="111" customFormat="1" ht="18.75" x14ac:dyDescent="0.3">
      <c r="A1051" s="240" t="s">
        <v>78</v>
      </c>
      <c r="B1051" s="271">
        <v>619</v>
      </c>
      <c r="C1051" s="260">
        <v>1111658</v>
      </c>
      <c r="D1051" s="115">
        <f t="shared" si="6"/>
        <v>1795.8933764135702</v>
      </c>
      <c r="E1051" s="116">
        <f t="shared" si="5"/>
        <v>258.03065753068535</v>
      </c>
    </row>
    <row r="1052" spans="1:5" s="74" customFormat="1" ht="16.5" hidden="1" outlineLevel="1" thickTop="1" thickBot="1" x14ac:dyDescent="0.3">
      <c r="A1052" s="284" t="s">
        <v>781</v>
      </c>
      <c r="B1052" s="285"/>
      <c r="C1052" s="286"/>
      <c r="D1052" s="75"/>
      <c r="E1052" s="76"/>
    </row>
    <row r="1053" spans="1:5" s="74" customFormat="1" ht="16.5" hidden="1" outlineLevel="1" thickTop="1" thickBot="1" x14ac:dyDescent="0.3">
      <c r="A1053" s="77" t="s">
        <v>782</v>
      </c>
      <c r="B1053" s="78"/>
      <c r="C1053" s="79" t="s">
        <v>783</v>
      </c>
      <c r="D1053" s="75"/>
      <c r="E1053" s="76"/>
    </row>
    <row r="1054" spans="1:5" s="83" customFormat="1" ht="15" hidden="1" customHeight="1" outlineLevel="1" thickTop="1" x14ac:dyDescent="0.25">
      <c r="A1054" s="98" t="s">
        <v>424</v>
      </c>
      <c r="B1054" s="99"/>
      <c r="C1054" s="100">
        <v>1111658</v>
      </c>
    </row>
    <row r="1055" spans="1:5" s="83" customFormat="1" ht="15" hidden="1" customHeight="1" outlineLevel="1" x14ac:dyDescent="0.2">
      <c r="A1055" s="84" t="s">
        <v>310</v>
      </c>
      <c r="B1055" s="85"/>
      <c r="C1055" s="86">
        <v>10000</v>
      </c>
    </row>
    <row r="1056" spans="1:5" s="83" customFormat="1" ht="15" hidden="1" customHeight="1" outlineLevel="1" x14ac:dyDescent="0.2">
      <c r="A1056" s="87" t="s">
        <v>312</v>
      </c>
      <c r="B1056" s="88"/>
      <c r="C1056" s="86">
        <v>10000</v>
      </c>
    </row>
    <row r="1057" spans="1:5" s="83" customFormat="1" ht="15" hidden="1" customHeight="1" outlineLevel="1" x14ac:dyDescent="0.2">
      <c r="A1057" s="84" t="s">
        <v>328</v>
      </c>
      <c r="B1057" s="85"/>
      <c r="C1057" s="86">
        <v>537207</v>
      </c>
    </row>
    <row r="1058" spans="1:5" s="83" customFormat="1" ht="15" hidden="1" customHeight="1" outlineLevel="1" x14ac:dyDescent="0.2">
      <c r="A1058" s="87" t="s">
        <v>329</v>
      </c>
      <c r="B1058" s="88"/>
      <c r="C1058" s="86">
        <v>84678</v>
      </c>
    </row>
    <row r="1059" spans="1:5" s="83" customFormat="1" ht="15" hidden="1" customHeight="1" outlineLevel="1" x14ac:dyDescent="0.2">
      <c r="A1059" s="87" t="s">
        <v>330</v>
      </c>
      <c r="B1059" s="88"/>
      <c r="C1059" s="86">
        <v>452529</v>
      </c>
    </row>
    <row r="1060" spans="1:5" s="83" customFormat="1" ht="15" hidden="1" customHeight="1" outlineLevel="1" x14ac:dyDescent="0.2">
      <c r="A1060" s="84" t="s">
        <v>332</v>
      </c>
      <c r="B1060" s="85"/>
      <c r="C1060" s="86">
        <v>548951</v>
      </c>
    </row>
    <row r="1061" spans="1:5" s="83" customFormat="1" ht="15" hidden="1" customHeight="1" outlineLevel="1" x14ac:dyDescent="0.2">
      <c r="A1061" s="87" t="s">
        <v>333</v>
      </c>
      <c r="B1061" s="88"/>
      <c r="C1061" s="86">
        <v>18101</v>
      </c>
    </row>
    <row r="1062" spans="1:5" s="83" customFormat="1" ht="15" hidden="1" customHeight="1" outlineLevel="1" x14ac:dyDescent="0.2">
      <c r="A1062" s="87" t="s">
        <v>334</v>
      </c>
      <c r="B1062" s="88"/>
      <c r="C1062" s="86">
        <v>530850</v>
      </c>
    </row>
    <row r="1063" spans="1:5" s="83" customFormat="1" ht="15" hidden="1" customHeight="1" outlineLevel="1" x14ac:dyDescent="0.2">
      <c r="A1063" s="84" t="s">
        <v>741</v>
      </c>
      <c r="B1063" s="85"/>
      <c r="C1063" s="86">
        <v>15500</v>
      </c>
    </row>
    <row r="1064" spans="1:5" s="83" customFormat="1" ht="15" hidden="1" customHeight="1" outlineLevel="1" x14ac:dyDescent="0.2">
      <c r="A1064" s="87" t="s">
        <v>336</v>
      </c>
      <c r="B1064" s="88"/>
      <c r="C1064" s="86">
        <v>15500</v>
      </c>
    </row>
    <row r="1065" spans="1:5" s="74" customFormat="1" ht="11.25" customHeight="1" collapsed="1" thickBot="1" x14ac:dyDescent="0.3">
      <c r="A1065" s="262" t="s">
        <v>78</v>
      </c>
      <c r="B1065" s="263"/>
      <c r="C1065" s="264"/>
      <c r="D1065" s="75"/>
      <c r="E1065" s="76"/>
    </row>
    <row r="1066" spans="1:5" s="111" customFormat="1" ht="18.75" x14ac:dyDescent="0.3">
      <c r="A1066" s="242" t="s">
        <v>75</v>
      </c>
      <c r="B1066" s="272">
        <v>5180</v>
      </c>
      <c r="C1066" s="261">
        <v>8930783</v>
      </c>
      <c r="D1066" s="109">
        <f t="shared" si="6"/>
        <v>1724.0893822393823</v>
      </c>
      <c r="E1066" s="110">
        <f t="shared" si="5"/>
        <v>247.71399170106068</v>
      </c>
    </row>
    <row r="1067" spans="1:5" s="74" customFormat="1" ht="16.5" hidden="1" outlineLevel="1" thickTop="1" thickBot="1" x14ac:dyDescent="0.3">
      <c r="A1067" s="284" t="s">
        <v>781</v>
      </c>
      <c r="B1067" s="285"/>
      <c r="C1067" s="286"/>
      <c r="D1067" s="75"/>
      <c r="E1067" s="76"/>
    </row>
    <row r="1068" spans="1:5" s="74" customFormat="1" ht="16.5" hidden="1" outlineLevel="1" thickTop="1" thickBot="1" x14ac:dyDescent="0.3">
      <c r="A1068" s="77" t="s">
        <v>782</v>
      </c>
      <c r="B1068" s="78"/>
      <c r="C1068" s="79" t="s">
        <v>783</v>
      </c>
      <c r="D1068" s="75"/>
      <c r="E1068" s="76"/>
    </row>
    <row r="1069" spans="1:5" s="83" customFormat="1" ht="15" hidden="1" customHeight="1" outlineLevel="1" thickTop="1" x14ac:dyDescent="0.25">
      <c r="A1069" s="98" t="s">
        <v>434</v>
      </c>
      <c r="B1069" s="99"/>
      <c r="C1069" s="100">
        <v>8930783</v>
      </c>
    </row>
    <row r="1070" spans="1:5" s="83" customFormat="1" ht="15" hidden="1" customHeight="1" outlineLevel="1" x14ac:dyDescent="0.2">
      <c r="A1070" s="84" t="s">
        <v>747</v>
      </c>
      <c r="B1070" s="85"/>
      <c r="C1070" s="86">
        <v>100000</v>
      </c>
    </row>
    <row r="1071" spans="1:5" s="83" customFormat="1" ht="15" hidden="1" customHeight="1" outlineLevel="1" x14ac:dyDescent="0.2">
      <c r="A1071" s="87" t="s">
        <v>382</v>
      </c>
      <c r="B1071" s="88"/>
      <c r="C1071" s="86">
        <v>100000</v>
      </c>
    </row>
    <row r="1072" spans="1:5" s="83" customFormat="1" ht="15" hidden="1" customHeight="1" outlineLevel="1" x14ac:dyDescent="0.2">
      <c r="A1072" s="84" t="s">
        <v>318</v>
      </c>
      <c r="B1072" s="85"/>
      <c r="C1072" s="86">
        <v>114669</v>
      </c>
    </row>
    <row r="1073" spans="1:5" s="83" customFormat="1" ht="15" hidden="1" customHeight="1" outlineLevel="1" x14ac:dyDescent="0.2">
      <c r="A1073" s="87" t="s">
        <v>376</v>
      </c>
      <c r="B1073" s="88"/>
      <c r="C1073" s="86">
        <v>114669</v>
      </c>
    </row>
    <row r="1074" spans="1:5" s="83" customFormat="1" ht="15" hidden="1" customHeight="1" outlineLevel="1" x14ac:dyDescent="0.2">
      <c r="A1074" s="84" t="s">
        <v>328</v>
      </c>
      <c r="B1074" s="85"/>
      <c r="C1074" s="89">
        <v>4444325</v>
      </c>
    </row>
    <row r="1075" spans="1:5" s="83" customFormat="1" ht="15" hidden="1" customHeight="1" outlineLevel="1" x14ac:dyDescent="0.2">
      <c r="A1075" s="87" t="s">
        <v>329</v>
      </c>
      <c r="B1075" s="88"/>
      <c r="C1075" s="86">
        <v>700544</v>
      </c>
    </row>
    <row r="1076" spans="1:5" s="83" customFormat="1" ht="15" hidden="1" customHeight="1" outlineLevel="1" x14ac:dyDescent="0.2">
      <c r="A1076" s="87" t="s">
        <v>330</v>
      </c>
      <c r="B1076" s="88"/>
      <c r="C1076" s="89">
        <v>3743781</v>
      </c>
    </row>
    <row r="1077" spans="1:5" s="83" customFormat="1" ht="15" hidden="1" customHeight="1" outlineLevel="1" x14ac:dyDescent="0.2">
      <c r="A1077" s="84" t="s">
        <v>332</v>
      </c>
      <c r="B1077" s="85"/>
      <c r="C1077" s="89">
        <v>2106688</v>
      </c>
    </row>
    <row r="1078" spans="1:5" s="83" customFormat="1" ht="15" hidden="1" customHeight="1" outlineLevel="1" x14ac:dyDescent="0.2">
      <c r="A1078" s="87" t="s">
        <v>333</v>
      </c>
      <c r="B1078" s="88"/>
      <c r="C1078" s="89">
        <v>2106688</v>
      </c>
    </row>
    <row r="1079" spans="1:5" s="83" customFormat="1" ht="15" hidden="1" customHeight="1" outlineLevel="1" x14ac:dyDescent="0.2">
      <c r="A1079" s="84" t="s">
        <v>741</v>
      </c>
      <c r="B1079" s="85"/>
      <c r="C1079" s="89">
        <v>2165101</v>
      </c>
    </row>
    <row r="1080" spans="1:5" s="83" customFormat="1" ht="15" hidden="1" customHeight="1" outlineLevel="1" x14ac:dyDescent="0.2">
      <c r="A1080" s="87" t="s">
        <v>336</v>
      </c>
      <c r="B1080" s="88"/>
      <c r="C1080" s="89">
        <v>2165101</v>
      </c>
    </row>
    <row r="1081" spans="1:5" s="74" customFormat="1" ht="11.25" customHeight="1" collapsed="1" thickBot="1" x14ac:dyDescent="0.3">
      <c r="A1081" s="262" t="s">
        <v>75</v>
      </c>
      <c r="B1081" s="263"/>
      <c r="C1081" s="264"/>
      <c r="D1081" s="75"/>
      <c r="E1081" s="76"/>
    </row>
    <row r="1082" spans="1:5" s="111" customFormat="1" ht="18.75" x14ac:dyDescent="0.3">
      <c r="A1082" s="240" t="s">
        <v>702</v>
      </c>
      <c r="B1082" s="271">
        <v>9349</v>
      </c>
      <c r="C1082" s="260">
        <v>16520986</v>
      </c>
      <c r="D1082" s="115">
        <f t="shared" si="6"/>
        <v>1767.1393731949941</v>
      </c>
      <c r="E1082" s="116">
        <f t="shared" si="5"/>
        <v>253.89933522916581</v>
      </c>
    </row>
    <row r="1083" spans="1:5" s="74" customFormat="1" ht="16.5" hidden="1" outlineLevel="1" thickTop="1" thickBot="1" x14ac:dyDescent="0.3">
      <c r="A1083" s="284" t="s">
        <v>781</v>
      </c>
      <c r="B1083" s="285"/>
      <c r="C1083" s="286"/>
      <c r="D1083" s="75"/>
      <c r="E1083" s="76"/>
    </row>
    <row r="1084" spans="1:5" s="74" customFormat="1" ht="16.5" hidden="1" outlineLevel="1" thickTop="1" thickBot="1" x14ac:dyDescent="0.3">
      <c r="A1084" s="77" t="s">
        <v>782</v>
      </c>
      <c r="B1084" s="78"/>
      <c r="C1084" s="79" t="s">
        <v>783</v>
      </c>
      <c r="D1084" s="75"/>
      <c r="E1084" s="76"/>
    </row>
    <row r="1085" spans="1:5" s="83" customFormat="1" ht="15" hidden="1" customHeight="1" outlineLevel="1" thickTop="1" x14ac:dyDescent="0.25">
      <c r="A1085" s="98" t="s">
        <v>457</v>
      </c>
      <c r="B1085" s="99"/>
      <c r="C1085" s="100">
        <v>16520986</v>
      </c>
    </row>
    <row r="1086" spans="1:5" s="83" customFormat="1" ht="15" hidden="1" customHeight="1" outlineLevel="1" x14ac:dyDescent="0.2">
      <c r="A1086" s="84" t="s">
        <v>313</v>
      </c>
      <c r="B1086" s="85"/>
      <c r="C1086" s="86">
        <v>100000</v>
      </c>
    </row>
    <row r="1087" spans="1:5" s="83" customFormat="1" ht="15" hidden="1" customHeight="1" outlineLevel="1" x14ac:dyDescent="0.2">
      <c r="A1087" s="87" t="s">
        <v>314</v>
      </c>
      <c r="B1087" s="88"/>
      <c r="C1087" s="86">
        <v>100000</v>
      </c>
    </row>
    <row r="1088" spans="1:5" s="83" customFormat="1" ht="15" hidden="1" customHeight="1" outlineLevel="1" x14ac:dyDescent="0.2">
      <c r="A1088" s="84" t="s">
        <v>747</v>
      </c>
      <c r="B1088" s="85"/>
      <c r="C1088" s="86">
        <v>300000</v>
      </c>
    </row>
    <row r="1089" spans="1:5" s="83" customFormat="1" ht="15" hidden="1" customHeight="1" outlineLevel="1" x14ac:dyDescent="0.2">
      <c r="A1089" s="87" t="s">
        <v>382</v>
      </c>
      <c r="B1089" s="88"/>
      <c r="C1089" s="86">
        <v>300000</v>
      </c>
    </row>
    <row r="1090" spans="1:5" s="83" customFormat="1" ht="15" hidden="1" customHeight="1" outlineLevel="1" x14ac:dyDescent="0.2">
      <c r="A1090" s="84" t="s">
        <v>318</v>
      </c>
      <c r="B1090" s="85"/>
      <c r="C1090" s="86">
        <v>116210</v>
      </c>
    </row>
    <row r="1091" spans="1:5" s="83" customFormat="1" ht="15" hidden="1" customHeight="1" outlineLevel="1" x14ac:dyDescent="0.2">
      <c r="A1091" s="87" t="s">
        <v>343</v>
      </c>
      <c r="B1091" s="88"/>
      <c r="C1091" s="86">
        <v>5403</v>
      </c>
    </row>
    <row r="1092" spans="1:5" s="83" customFormat="1" ht="15" hidden="1" customHeight="1" outlineLevel="1" x14ac:dyDescent="0.2">
      <c r="A1092" s="87" t="s">
        <v>376</v>
      </c>
      <c r="B1092" s="88"/>
      <c r="C1092" s="86">
        <v>110807</v>
      </c>
    </row>
    <row r="1093" spans="1:5" s="83" customFormat="1" ht="15" hidden="1" customHeight="1" outlineLevel="1" x14ac:dyDescent="0.2">
      <c r="A1093" s="84" t="s">
        <v>328</v>
      </c>
      <c r="B1093" s="85"/>
      <c r="C1093" s="89">
        <v>9066561</v>
      </c>
    </row>
    <row r="1094" spans="1:5" s="83" customFormat="1" ht="15" hidden="1" customHeight="1" outlineLevel="1" x14ac:dyDescent="0.2">
      <c r="A1094" s="87" t="s">
        <v>329</v>
      </c>
      <c r="B1094" s="88"/>
      <c r="C1094" s="89">
        <v>1429132</v>
      </c>
    </row>
    <row r="1095" spans="1:5" s="83" customFormat="1" ht="15" hidden="1" customHeight="1" outlineLevel="1" x14ac:dyDescent="0.2">
      <c r="A1095" s="87" t="s">
        <v>330</v>
      </c>
      <c r="B1095" s="88"/>
      <c r="C1095" s="89">
        <v>7637429</v>
      </c>
    </row>
    <row r="1096" spans="1:5" s="83" customFormat="1" ht="15" hidden="1" customHeight="1" outlineLevel="1" x14ac:dyDescent="0.2">
      <c r="A1096" s="84" t="s">
        <v>332</v>
      </c>
      <c r="B1096" s="85"/>
      <c r="C1096" s="89">
        <v>6938215</v>
      </c>
    </row>
    <row r="1097" spans="1:5" s="83" customFormat="1" ht="15" hidden="1" customHeight="1" outlineLevel="1" x14ac:dyDescent="0.2">
      <c r="A1097" s="87" t="s">
        <v>333</v>
      </c>
      <c r="B1097" s="88"/>
      <c r="C1097" s="89">
        <v>2015660</v>
      </c>
    </row>
    <row r="1098" spans="1:5" s="83" customFormat="1" ht="15" hidden="1" customHeight="1" outlineLevel="1" x14ac:dyDescent="0.2">
      <c r="A1098" s="87" t="s">
        <v>334</v>
      </c>
      <c r="B1098" s="88"/>
      <c r="C1098" s="89">
        <v>4922555</v>
      </c>
    </row>
    <row r="1099" spans="1:5" s="74" customFormat="1" ht="11.25" customHeight="1" collapsed="1" thickBot="1" x14ac:dyDescent="0.3">
      <c r="A1099" s="262" t="s">
        <v>702</v>
      </c>
      <c r="B1099" s="263"/>
      <c r="C1099" s="264"/>
      <c r="D1099" s="75"/>
      <c r="E1099" s="76"/>
    </row>
    <row r="1100" spans="1:5" s="111" customFormat="1" ht="18.75" x14ac:dyDescent="0.3">
      <c r="A1100" s="242" t="s">
        <v>70</v>
      </c>
      <c r="B1100" s="272">
        <v>15039</v>
      </c>
      <c r="C1100" s="261">
        <v>23594090</v>
      </c>
      <c r="D1100" s="109">
        <f t="shared" si="6"/>
        <v>1568.8602965622715</v>
      </c>
      <c r="E1100" s="110">
        <f t="shared" si="5"/>
        <v>225.41096214975167</v>
      </c>
    </row>
    <row r="1101" spans="1:5" s="74" customFormat="1" ht="16.5" hidden="1" outlineLevel="1" thickTop="1" thickBot="1" x14ac:dyDescent="0.3">
      <c r="A1101" s="284" t="s">
        <v>781</v>
      </c>
      <c r="B1101" s="285"/>
      <c r="C1101" s="286"/>
      <c r="D1101" s="75"/>
      <c r="E1101" s="76"/>
    </row>
    <row r="1102" spans="1:5" s="74" customFormat="1" ht="16.5" hidden="1" outlineLevel="1" thickTop="1" thickBot="1" x14ac:dyDescent="0.3">
      <c r="A1102" s="77" t="s">
        <v>782</v>
      </c>
      <c r="B1102" s="78"/>
      <c r="C1102" s="79" t="s">
        <v>783</v>
      </c>
      <c r="D1102" s="75"/>
      <c r="E1102" s="76"/>
    </row>
    <row r="1103" spans="1:5" s="83" customFormat="1" ht="15" hidden="1" customHeight="1" outlineLevel="1" thickTop="1" x14ac:dyDescent="0.25">
      <c r="A1103" s="98" t="s">
        <v>459</v>
      </c>
      <c r="B1103" s="99"/>
      <c r="C1103" s="100">
        <v>23594090</v>
      </c>
    </row>
    <row r="1104" spans="1:5" s="83" customFormat="1" ht="15" hidden="1" customHeight="1" outlineLevel="1" x14ac:dyDescent="0.2">
      <c r="A1104" s="84" t="s">
        <v>310</v>
      </c>
      <c r="B1104" s="85"/>
      <c r="C1104" s="86">
        <v>5000</v>
      </c>
    </row>
    <row r="1105" spans="1:5" s="83" customFormat="1" ht="15" hidden="1" customHeight="1" outlineLevel="1" x14ac:dyDescent="0.2">
      <c r="A1105" s="87" t="s">
        <v>312</v>
      </c>
      <c r="B1105" s="88"/>
      <c r="C1105" s="86">
        <v>5000</v>
      </c>
    </row>
    <row r="1106" spans="1:5" s="83" customFormat="1" ht="15" hidden="1" customHeight="1" outlineLevel="1" x14ac:dyDescent="0.2">
      <c r="A1106" s="84" t="s">
        <v>318</v>
      </c>
      <c r="B1106" s="85"/>
      <c r="C1106" s="86">
        <v>13573</v>
      </c>
    </row>
    <row r="1107" spans="1:5" s="83" customFormat="1" ht="15" hidden="1" customHeight="1" outlineLevel="1" x14ac:dyDescent="0.2">
      <c r="A1107" s="87" t="s">
        <v>376</v>
      </c>
      <c r="B1107" s="88"/>
      <c r="C1107" s="86">
        <v>6573</v>
      </c>
    </row>
    <row r="1108" spans="1:5" s="83" customFormat="1" ht="15" hidden="1" customHeight="1" outlineLevel="1" x14ac:dyDescent="0.2">
      <c r="A1108" s="87" t="s">
        <v>321</v>
      </c>
      <c r="B1108" s="88"/>
      <c r="C1108" s="86">
        <v>7000</v>
      </c>
    </row>
    <row r="1109" spans="1:5" s="83" customFormat="1" ht="15" hidden="1" customHeight="1" outlineLevel="1" x14ac:dyDescent="0.2">
      <c r="A1109" s="84" t="s">
        <v>345</v>
      </c>
      <c r="B1109" s="85"/>
      <c r="C1109" s="86">
        <v>18000</v>
      </c>
    </row>
    <row r="1110" spans="1:5" s="83" customFormat="1" ht="15" hidden="1" customHeight="1" outlineLevel="1" x14ac:dyDescent="0.2">
      <c r="A1110" s="87" t="s">
        <v>346</v>
      </c>
      <c r="B1110" s="88"/>
      <c r="C1110" s="86">
        <v>18000</v>
      </c>
    </row>
    <row r="1111" spans="1:5" s="83" customFormat="1" ht="15" hidden="1" customHeight="1" outlineLevel="1" x14ac:dyDescent="0.2">
      <c r="A1111" s="84" t="s">
        <v>328</v>
      </c>
      <c r="B1111" s="85"/>
      <c r="C1111" s="89">
        <v>12974547</v>
      </c>
    </row>
    <row r="1112" spans="1:5" s="83" customFormat="1" ht="15" hidden="1" customHeight="1" outlineLevel="1" x14ac:dyDescent="0.2">
      <c r="A1112" s="87" t="s">
        <v>329</v>
      </c>
      <c r="B1112" s="88"/>
      <c r="C1112" s="89">
        <v>2045135</v>
      </c>
    </row>
    <row r="1113" spans="1:5" s="83" customFormat="1" ht="15" hidden="1" customHeight="1" outlineLevel="1" x14ac:dyDescent="0.2">
      <c r="A1113" s="87" t="s">
        <v>330</v>
      </c>
      <c r="B1113" s="88"/>
      <c r="C1113" s="89">
        <v>10929412</v>
      </c>
    </row>
    <row r="1114" spans="1:5" s="83" customFormat="1" ht="15" hidden="1" customHeight="1" outlineLevel="1" x14ac:dyDescent="0.2">
      <c r="A1114" s="84" t="s">
        <v>332</v>
      </c>
      <c r="B1114" s="85"/>
      <c r="C1114" s="89">
        <v>1743613</v>
      </c>
    </row>
    <row r="1115" spans="1:5" s="83" customFormat="1" ht="15" hidden="1" customHeight="1" outlineLevel="1" x14ac:dyDescent="0.2">
      <c r="A1115" s="87" t="s">
        <v>333</v>
      </c>
      <c r="B1115" s="88"/>
      <c r="C1115" s="86">
        <v>982334</v>
      </c>
    </row>
    <row r="1116" spans="1:5" s="83" customFormat="1" ht="15" hidden="1" customHeight="1" outlineLevel="1" x14ac:dyDescent="0.2">
      <c r="A1116" s="87" t="s">
        <v>334</v>
      </c>
      <c r="B1116" s="88"/>
      <c r="C1116" s="86">
        <v>761279</v>
      </c>
    </row>
    <row r="1117" spans="1:5" s="83" customFormat="1" ht="15" hidden="1" customHeight="1" outlineLevel="1" x14ac:dyDescent="0.2">
      <c r="A1117" s="84" t="s">
        <v>741</v>
      </c>
      <c r="B1117" s="85"/>
      <c r="C1117" s="89">
        <v>8839357</v>
      </c>
    </row>
    <row r="1118" spans="1:5" s="83" customFormat="1" ht="15" hidden="1" customHeight="1" outlineLevel="1" x14ac:dyDescent="0.2">
      <c r="A1118" s="87" t="s">
        <v>336</v>
      </c>
      <c r="B1118" s="88"/>
      <c r="C1118" s="89">
        <v>8839357</v>
      </c>
    </row>
    <row r="1119" spans="1:5" s="74" customFormat="1" ht="11.25" customHeight="1" collapsed="1" thickBot="1" x14ac:dyDescent="0.3">
      <c r="A1119" s="262" t="s">
        <v>70</v>
      </c>
      <c r="B1119" s="263"/>
      <c r="C1119" s="264"/>
      <c r="D1119" s="75"/>
      <c r="E1119" s="76"/>
    </row>
    <row r="1120" spans="1:5" s="111" customFormat="1" ht="18.75" x14ac:dyDescent="0.3">
      <c r="A1120" s="240" t="s">
        <v>703</v>
      </c>
      <c r="B1120" s="271">
        <v>9985</v>
      </c>
      <c r="C1120" s="260">
        <v>15726677</v>
      </c>
      <c r="D1120" s="115">
        <f t="shared" si="6"/>
        <v>1575.030245368052</v>
      </c>
      <c r="E1120" s="116">
        <f t="shared" si="5"/>
        <v>226.29744904713391</v>
      </c>
    </row>
    <row r="1121" spans="1:5" s="74" customFormat="1" ht="16.5" hidden="1" outlineLevel="1" thickTop="1" thickBot="1" x14ac:dyDescent="0.3">
      <c r="A1121" s="284" t="s">
        <v>781</v>
      </c>
      <c r="B1121" s="285"/>
      <c r="C1121" s="286"/>
      <c r="D1121" s="75"/>
      <c r="E1121" s="76"/>
    </row>
    <row r="1122" spans="1:5" s="74" customFormat="1" ht="16.5" hidden="1" outlineLevel="1" thickTop="1" thickBot="1" x14ac:dyDescent="0.3">
      <c r="A1122" s="77" t="s">
        <v>782</v>
      </c>
      <c r="B1122" s="78"/>
      <c r="C1122" s="79" t="s">
        <v>783</v>
      </c>
      <c r="D1122" s="75"/>
      <c r="E1122" s="76"/>
    </row>
    <row r="1123" spans="1:5" s="96" customFormat="1" ht="15" hidden="1" customHeight="1" outlineLevel="1" thickTop="1" x14ac:dyDescent="0.25">
      <c r="A1123" s="98" t="s">
        <v>410</v>
      </c>
      <c r="B1123" s="99"/>
      <c r="C1123" s="100">
        <v>15726677</v>
      </c>
    </row>
    <row r="1124" spans="1:5" s="96" customFormat="1" ht="15" hidden="1" customHeight="1" outlineLevel="1" x14ac:dyDescent="0.2">
      <c r="A1124" s="84" t="s">
        <v>310</v>
      </c>
      <c r="B1124" s="85"/>
      <c r="C1124" s="86">
        <v>20000</v>
      </c>
    </row>
    <row r="1125" spans="1:5" s="96" customFormat="1" ht="15" hidden="1" customHeight="1" outlineLevel="1" x14ac:dyDescent="0.2">
      <c r="A1125" s="87" t="s">
        <v>312</v>
      </c>
      <c r="B1125" s="88"/>
      <c r="C1125" s="86">
        <v>20000</v>
      </c>
    </row>
    <row r="1126" spans="1:5" s="96" customFormat="1" ht="15" hidden="1" customHeight="1" outlineLevel="1" x14ac:dyDescent="0.2">
      <c r="A1126" s="84" t="s">
        <v>313</v>
      </c>
      <c r="B1126" s="85"/>
      <c r="C1126" s="86">
        <v>83500</v>
      </c>
    </row>
    <row r="1127" spans="1:5" s="96" customFormat="1" ht="15" hidden="1" customHeight="1" outlineLevel="1" x14ac:dyDescent="0.2">
      <c r="A1127" s="87" t="s">
        <v>314</v>
      </c>
      <c r="B1127" s="88"/>
      <c r="C1127" s="86">
        <v>63000</v>
      </c>
    </row>
    <row r="1128" spans="1:5" s="96" customFormat="1" ht="15" hidden="1" customHeight="1" outlineLevel="1" x14ac:dyDescent="0.2">
      <c r="A1128" s="87" t="s">
        <v>316</v>
      </c>
      <c r="B1128" s="88"/>
      <c r="C1128" s="86">
        <v>10000</v>
      </c>
    </row>
    <row r="1129" spans="1:5" s="96" customFormat="1" ht="15" hidden="1" customHeight="1" outlineLevel="1" x14ac:dyDescent="0.2">
      <c r="A1129" s="87" t="s">
        <v>338</v>
      </c>
      <c r="B1129" s="88"/>
      <c r="C1129" s="86">
        <v>10500</v>
      </c>
    </row>
    <row r="1130" spans="1:5" s="96" customFormat="1" ht="15" hidden="1" customHeight="1" outlineLevel="1" x14ac:dyDescent="0.2">
      <c r="A1130" s="84" t="s">
        <v>747</v>
      </c>
      <c r="B1130" s="85"/>
      <c r="C1130" s="89">
        <v>1800000</v>
      </c>
    </row>
    <row r="1131" spans="1:5" s="96" customFormat="1" ht="15" hidden="1" customHeight="1" outlineLevel="1" x14ac:dyDescent="0.2">
      <c r="A1131" s="87" t="s">
        <v>382</v>
      </c>
      <c r="B1131" s="88"/>
      <c r="C1131" s="89">
        <v>1800000</v>
      </c>
    </row>
    <row r="1132" spans="1:5" s="96" customFormat="1" ht="15" hidden="1" customHeight="1" outlineLevel="1" x14ac:dyDescent="0.2">
      <c r="A1132" s="84" t="s">
        <v>318</v>
      </c>
      <c r="B1132" s="85"/>
      <c r="C1132" s="86">
        <v>143003</v>
      </c>
    </row>
    <row r="1133" spans="1:5" s="96" customFormat="1" ht="15" hidden="1" customHeight="1" outlineLevel="1" x14ac:dyDescent="0.2">
      <c r="A1133" s="87" t="s">
        <v>356</v>
      </c>
      <c r="B1133" s="88"/>
      <c r="C1133" s="86">
        <v>2000</v>
      </c>
    </row>
    <row r="1134" spans="1:5" s="96" customFormat="1" ht="15" hidden="1" customHeight="1" outlineLevel="1" x14ac:dyDescent="0.2">
      <c r="A1134" s="87" t="s">
        <v>376</v>
      </c>
      <c r="B1134" s="88"/>
      <c r="C1134" s="86">
        <v>96503</v>
      </c>
    </row>
    <row r="1135" spans="1:5" s="96" customFormat="1" ht="15" hidden="1" customHeight="1" outlineLevel="1" x14ac:dyDescent="0.2">
      <c r="A1135" s="87" t="s">
        <v>321</v>
      </c>
      <c r="B1135" s="88"/>
      <c r="C1135" s="86">
        <v>40000</v>
      </c>
    </row>
    <row r="1136" spans="1:5" s="96" customFormat="1" ht="15" hidden="1" customHeight="1" outlineLevel="1" x14ac:dyDescent="0.2">
      <c r="A1136" s="87" t="s">
        <v>323</v>
      </c>
      <c r="B1136" s="88"/>
      <c r="C1136" s="86">
        <v>4500</v>
      </c>
    </row>
    <row r="1137" spans="1:5" s="96" customFormat="1" ht="15" hidden="1" customHeight="1" outlineLevel="1" x14ac:dyDescent="0.2">
      <c r="A1137" s="84" t="s">
        <v>328</v>
      </c>
      <c r="B1137" s="85"/>
      <c r="C1137" s="89">
        <v>8665609</v>
      </c>
    </row>
    <row r="1138" spans="1:5" s="96" customFormat="1" ht="15" hidden="1" customHeight="1" outlineLevel="1" x14ac:dyDescent="0.2">
      <c r="A1138" s="87" t="s">
        <v>329</v>
      </c>
      <c r="B1138" s="88"/>
      <c r="C1138" s="89">
        <v>1365931</v>
      </c>
    </row>
    <row r="1139" spans="1:5" s="96" customFormat="1" ht="15" hidden="1" customHeight="1" outlineLevel="1" x14ac:dyDescent="0.2">
      <c r="A1139" s="87" t="s">
        <v>330</v>
      </c>
      <c r="B1139" s="88"/>
      <c r="C1139" s="89">
        <v>7299678</v>
      </c>
    </row>
    <row r="1140" spans="1:5" s="96" customFormat="1" ht="15" hidden="1" customHeight="1" outlineLevel="1" x14ac:dyDescent="0.2">
      <c r="A1140" s="84" t="s">
        <v>332</v>
      </c>
      <c r="B1140" s="85"/>
      <c r="C1140" s="89">
        <v>4267990</v>
      </c>
    </row>
    <row r="1141" spans="1:5" s="96" customFormat="1" ht="15" hidden="1" customHeight="1" outlineLevel="1" x14ac:dyDescent="0.2">
      <c r="A1141" s="87" t="s">
        <v>333</v>
      </c>
      <c r="B1141" s="88"/>
      <c r="C1141" s="89">
        <v>2012249</v>
      </c>
    </row>
    <row r="1142" spans="1:5" s="96" customFormat="1" ht="15" hidden="1" customHeight="1" outlineLevel="1" x14ac:dyDescent="0.2">
      <c r="A1142" s="87" t="s">
        <v>334</v>
      </c>
      <c r="B1142" s="88"/>
      <c r="C1142" s="89">
        <v>2255741</v>
      </c>
    </row>
    <row r="1143" spans="1:5" s="96" customFormat="1" ht="15" hidden="1" customHeight="1" outlineLevel="1" x14ac:dyDescent="0.2">
      <c r="A1143" s="84" t="s">
        <v>748</v>
      </c>
      <c r="B1143" s="85"/>
      <c r="C1143" s="86">
        <v>746575</v>
      </c>
    </row>
    <row r="1144" spans="1:5" s="96" customFormat="1" ht="15" hidden="1" customHeight="1" outlineLevel="1" x14ac:dyDescent="0.2">
      <c r="A1144" s="87" t="s">
        <v>387</v>
      </c>
      <c r="B1144" s="88"/>
      <c r="C1144" s="86">
        <v>746575</v>
      </c>
    </row>
    <row r="1145" spans="1:5" s="74" customFormat="1" ht="11.25" customHeight="1" collapsed="1" thickBot="1" x14ac:dyDescent="0.3">
      <c r="A1145" s="262" t="s">
        <v>703</v>
      </c>
      <c r="B1145" s="263"/>
      <c r="C1145" s="264"/>
      <c r="D1145" s="75"/>
      <c r="E1145" s="76"/>
    </row>
    <row r="1146" spans="1:5" s="111" customFormat="1" ht="18.75" x14ac:dyDescent="0.3">
      <c r="A1146" s="242" t="s">
        <v>86</v>
      </c>
      <c r="B1146" s="272">
        <v>11290</v>
      </c>
      <c r="C1146" s="261">
        <v>18853132</v>
      </c>
      <c r="D1146" s="109">
        <f t="shared" si="6"/>
        <v>1669.896545615589</v>
      </c>
      <c r="E1146" s="110">
        <f t="shared" si="5"/>
        <v>239.92766459994095</v>
      </c>
    </row>
    <row r="1147" spans="1:5" s="74" customFormat="1" ht="16.5" hidden="1" outlineLevel="1" thickTop="1" thickBot="1" x14ac:dyDescent="0.3">
      <c r="A1147" s="284" t="s">
        <v>781</v>
      </c>
      <c r="B1147" s="285"/>
      <c r="C1147" s="286"/>
      <c r="D1147" s="75"/>
      <c r="E1147" s="76"/>
    </row>
    <row r="1148" spans="1:5" s="74" customFormat="1" ht="16.5" hidden="1" outlineLevel="1" thickTop="1" thickBot="1" x14ac:dyDescent="0.3">
      <c r="A1148" s="77" t="s">
        <v>782</v>
      </c>
      <c r="B1148" s="78"/>
      <c r="C1148" s="79" t="s">
        <v>783</v>
      </c>
      <c r="D1148" s="75"/>
      <c r="E1148" s="76"/>
    </row>
    <row r="1149" spans="1:5" s="83" customFormat="1" ht="15" hidden="1" customHeight="1" outlineLevel="1" thickTop="1" x14ac:dyDescent="0.25">
      <c r="A1149" s="98" t="s">
        <v>426</v>
      </c>
      <c r="B1149" s="99"/>
      <c r="C1149" s="100">
        <v>18853132</v>
      </c>
    </row>
    <row r="1150" spans="1:5" s="83" customFormat="1" ht="15" hidden="1" customHeight="1" outlineLevel="1" x14ac:dyDescent="0.2">
      <c r="A1150" s="84" t="s">
        <v>310</v>
      </c>
      <c r="B1150" s="85"/>
      <c r="C1150" s="86">
        <v>5000</v>
      </c>
    </row>
    <row r="1151" spans="1:5" s="83" customFormat="1" ht="15" hidden="1" customHeight="1" outlineLevel="1" x14ac:dyDescent="0.2">
      <c r="A1151" s="87" t="s">
        <v>311</v>
      </c>
      <c r="B1151" s="88"/>
      <c r="C1151" s="86">
        <v>5000</v>
      </c>
    </row>
    <row r="1152" spans="1:5" s="83" customFormat="1" ht="15" hidden="1" customHeight="1" outlineLevel="1" x14ac:dyDescent="0.2">
      <c r="A1152" s="84" t="s">
        <v>313</v>
      </c>
      <c r="B1152" s="85"/>
      <c r="C1152" s="86">
        <v>24000</v>
      </c>
    </row>
    <row r="1153" spans="1:5" s="83" customFormat="1" ht="15" hidden="1" customHeight="1" outlineLevel="1" x14ac:dyDescent="0.2">
      <c r="A1153" s="87" t="s">
        <v>314</v>
      </c>
      <c r="B1153" s="88"/>
      <c r="C1153" s="86">
        <v>20000</v>
      </c>
    </row>
    <row r="1154" spans="1:5" s="83" customFormat="1" ht="15" hidden="1" customHeight="1" outlineLevel="1" x14ac:dyDescent="0.2">
      <c r="A1154" s="87" t="s">
        <v>316</v>
      </c>
      <c r="B1154" s="88"/>
      <c r="C1154" s="86">
        <v>4000</v>
      </c>
    </row>
    <row r="1155" spans="1:5" s="83" customFormat="1" ht="15" hidden="1" customHeight="1" outlineLevel="1" x14ac:dyDescent="0.2">
      <c r="A1155" s="84" t="s">
        <v>318</v>
      </c>
      <c r="B1155" s="85"/>
      <c r="C1155" s="86">
        <v>31565</v>
      </c>
    </row>
    <row r="1156" spans="1:5" s="83" customFormat="1" ht="15" hidden="1" customHeight="1" outlineLevel="1" x14ac:dyDescent="0.2">
      <c r="A1156" s="87" t="s">
        <v>376</v>
      </c>
      <c r="B1156" s="88"/>
      <c r="C1156" s="101">
        <v>565</v>
      </c>
    </row>
    <row r="1157" spans="1:5" s="83" customFormat="1" ht="15" hidden="1" customHeight="1" outlineLevel="1" x14ac:dyDescent="0.2">
      <c r="A1157" s="87" t="s">
        <v>321</v>
      </c>
      <c r="B1157" s="88"/>
      <c r="C1157" s="86">
        <v>10000</v>
      </c>
    </row>
    <row r="1158" spans="1:5" s="83" customFormat="1" ht="15" hidden="1" customHeight="1" outlineLevel="1" x14ac:dyDescent="0.2">
      <c r="A1158" s="87" t="s">
        <v>323</v>
      </c>
      <c r="B1158" s="88"/>
      <c r="C1158" s="86">
        <v>3000</v>
      </c>
    </row>
    <row r="1159" spans="1:5" s="83" customFormat="1" ht="15" hidden="1" customHeight="1" outlineLevel="1" x14ac:dyDescent="0.2">
      <c r="A1159" s="87" t="s">
        <v>325</v>
      </c>
      <c r="B1159" s="88"/>
      <c r="C1159" s="86">
        <v>18000</v>
      </c>
    </row>
    <row r="1160" spans="1:5" s="83" customFormat="1" ht="15" hidden="1" customHeight="1" outlineLevel="1" x14ac:dyDescent="0.2">
      <c r="A1160" s="84" t="s">
        <v>328</v>
      </c>
      <c r="B1160" s="85"/>
      <c r="C1160" s="89">
        <v>10508949</v>
      </c>
    </row>
    <row r="1161" spans="1:5" s="83" customFormat="1" ht="15" hidden="1" customHeight="1" outlineLevel="1" x14ac:dyDescent="0.2">
      <c r="A1161" s="87" t="s">
        <v>329</v>
      </c>
      <c r="B1161" s="88"/>
      <c r="C1161" s="89">
        <v>1656491</v>
      </c>
    </row>
    <row r="1162" spans="1:5" s="83" customFormat="1" ht="15" hidden="1" customHeight="1" outlineLevel="1" x14ac:dyDescent="0.2">
      <c r="A1162" s="87" t="s">
        <v>330</v>
      </c>
      <c r="B1162" s="88"/>
      <c r="C1162" s="89">
        <v>8852458</v>
      </c>
    </row>
    <row r="1163" spans="1:5" s="83" customFormat="1" ht="15" hidden="1" customHeight="1" outlineLevel="1" x14ac:dyDescent="0.2">
      <c r="A1163" s="84" t="s">
        <v>332</v>
      </c>
      <c r="B1163" s="85"/>
      <c r="C1163" s="89">
        <v>1108755</v>
      </c>
    </row>
    <row r="1164" spans="1:5" s="83" customFormat="1" ht="15" hidden="1" customHeight="1" outlineLevel="1" x14ac:dyDescent="0.2">
      <c r="A1164" s="87" t="s">
        <v>333</v>
      </c>
      <c r="B1164" s="88"/>
      <c r="C1164" s="89">
        <v>1082647</v>
      </c>
    </row>
    <row r="1165" spans="1:5" s="83" customFormat="1" ht="15" hidden="1" customHeight="1" outlineLevel="1" x14ac:dyDescent="0.2">
      <c r="A1165" s="87" t="s">
        <v>334</v>
      </c>
      <c r="B1165" s="88"/>
      <c r="C1165" s="86">
        <v>26108</v>
      </c>
    </row>
    <row r="1166" spans="1:5" s="83" customFormat="1" ht="15" hidden="1" customHeight="1" outlineLevel="1" x14ac:dyDescent="0.2">
      <c r="A1166" s="84" t="s">
        <v>741</v>
      </c>
      <c r="B1166" s="85"/>
      <c r="C1166" s="89">
        <v>7174863</v>
      </c>
    </row>
    <row r="1167" spans="1:5" s="83" customFormat="1" ht="15" hidden="1" customHeight="1" outlineLevel="1" x14ac:dyDescent="0.2">
      <c r="A1167" s="87" t="s">
        <v>336</v>
      </c>
      <c r="B1167" s="88"/>
      <c r="C1167" s="89">
        <v>7174863</v>
      </c>
    </row>
    <row r="1168" spans="1:5" s="74" customFormat="1" ht="11.25" customHeight="1" collapsed="1" thickBot="1" x14ac:dyDescent="0.3">
      <c r="A1168" s="262" t="s">
        <v>86</v>
      </c>
      <c r="B1168" s="263"/>
      <c r="C1168" s="264"/>
      <c r="D1168" s="75"/>
      <c r="E1168" s="76"/>
    </row>
    <row r="1169" spans="1:5" s="111" customFormat="1" ht="18.75" x14ac:dyDescent="0.3">
      <c r="A1169" s="240" t="s">
        <v>69</v>
      </c>
      <c r="B1169" s="271">
        <v>9362</v>
      </c>
      <c r="C1169" s="260">
        <v>14603112</v>
      </c>
      <c r="D1169" s="115">
        <f t="shared" si="6"/>
        <v>1559.828241828669</v>
      </c>
      <c r="E1169" s="116">
        <f t="shared" si="5"/>
        <v>224.113253136303</v>
      </c>
    </row>
    <row r="1170" spans="1:5" s="74" customFormat="1" ht="16.5" hidden="1" outlineLevel="1" thickTop="1" thickBot="1" x14ac:dyDescent="0.3">
      <c r="A1170" s="284" t="s">
        <v>781</v>
      </c>
      <c r="B1170" s="285"/>
      <c r="C1170" s="286"/>
      <c r="D1170" s="75"/>
      <c r="E1170" s="76"/>
    </row>
    <row r="1171" spans="1:5" s="74" customFormat="1" ht="16.5" hidden="1" outlineLevel="1" thickTop="1" thickBot="1" x14ac:dyDescent="0.3">
      <c r="A1171" s="77" t="s">
        <v>782</v>
      </c>
      <c r="B1171" s="78"/>
      <c r="C1171" s="79" t="s">
        <v>783</v>
      </c>
      <c r="D1171" s="75"/>
      <c r="E1171" s="76"/>
    </row>
    <row r="1172" spans="1:5" s="83" customFormat="1" ht="15" hidden="1" customHeight="1" outlineLevel="1" thickTop="1" x14ac:dyDescent="0.25">
      <c r="A1172" s="98" t="s">
        <v>447</v>
      </c>
      <c r="B1172" s="99"/>
      <c r="C1172" s="100">
        <v>14603112</v>
      </c>
    </row>
    <row r="1173" spans="1:5" s="83" customFormat="1" ht="15" hidden="1" customHeight="1" outlineLevel="1" x14ac:dyDescent="0.2">
      <c r="A1173" s="84" t="s">
        <v>310</v>
      </c>
      <c r="B1173" s="85"/>
      <c r="C1173" s="89">
        <v>1935000</v>
      </c>
    </row>
    <row r="1174" spans="1:5" s="83" customFormat="1" ht="15" hidden="1" customHeight="1" outlineLevel="1" x14ac:dyDescent="0.2">
      <c r="A1174" s="87" t="s">
        <v>311</v>
      </c>
      <c r="B1174" s="88"/>
      <c r="C1174" s="89">
        <v>1900000</v>
      </c>
    </row>
    <row r="1175" spans="1:5" s="83" customFormat="1" ht="15" hidden="1" customHeight="1" outlineLevel="1" x14ac:dyDescent="0.2">
      <c r="A1175" s="87" t="s">
        <v>312</v>
      </c>
      <c r="B1175" s="88"/>
      <c r="C1175" s="86">
        <v>35000</v>
      </c>
    </row>
    <row r="1176" spans="1:5" s="83" customFormat="1" ht="15" hidden="1" customHeight="1" outlineLevel="1" x14ac:dyDescent="0.2">
      <c r="A1176" s="84" t="s">
        <v>313</v>
      </c>
      <c r="B1176" s="85"/>
      <c r="C1176" s="86">
        <v>155000</v>
      </c>
    </row>
    <row r="1177" spans="1:5" s="83" customFormat="1" ht="15" hidden="1" customHeight="1" outlineLevel="1" x14ac:dyDescent="0.2">
      <c r="A1177" s="87" t="s">
        <v>314</v>
      </c>
      <c r="B1177" s="88"/>
      <c r="C1177" s="86">
        <v>100000</v>
      </c>
    </row>
    <row r="1178" spans="1:5" s="83" customFormat="1" ht="15" hidden="1" customHeight="1" outlineLevel="1" x14ac:dyDescent="0.2">
      <c r="A1178" s="87" t="s">
        <v>316</v>
      </c>
      <c r="B1178" s="88"/>
      <c r="C1178" s="86">
        <v>50000</v>
      </c>
    </row>
    <row r="1179" spans="1:5" s="83" customFormat="1" ht="15" hidden="1" customHeight="1" outlineLevel="1" x14ac:dyDescent="0.2">
      <c r="A1179" s="87" t="s">
        <v>317</v>
      </c>
      <c r="B1179" s="88"/>
      <c r="C1179" s="86">
        <v>5000</v>
      </c>
    </row>
    <row r="1180" spans="1:5" s="83" customFormat="1" ht="15" hidden="1" customHeight="1" outlineLevel="1" x14ac:dyDescent="0.2">
      <c r="A1180" s="84" t="s">
        <v>318</v>
      </c>
      <c r="B1180" s="85"/>
      <c r="C1180" s="86">
        <v>363342</v>
      </c>
    </row>
    <row r="1181" spans="1:5" s="83" customFormat="1" ht="15" hidden="1" customHeight="1" outlineLevel="1" x14ac:dyDescent="0.2">
      <c r="A1181" s="87" t="s">
        <v>319</v>
      </c>
      <c r="B1181" s="88"/>
      <c r="C1181" s="86">
        <v>100000</v>
      </c>
    </row>
    <row r="1182" spans="1:5" s="83" customFormat="1" ht="15" hidden="1" customHeight="1" outlineLevel="1" x14ac:dyDescent="0.2">
      <c r="A1182" s="87" t="s">
        <v>343</v>
      </c>
      <c r="B1182" s="88"/>
      <c r="C1182" s="86">
        <v>191988</v>
      </c>
    </row>
    <row r="1183" spans="1:5" s="83" customFormat="1" ht="15" hidden="1" customHeight="1" outlineLevel="1" x14ac:dyDescent="0.2">
      <c r="A1183" s="87" t="s">
        <v>376</v>
      </c>
      <c r="B1183" s="88"/>
      <c r="C1183" s="86">
        <v>33354</v>
      </c>
    </row>
    <row r="1184" spans="1:5" s="83" customFormat="1" ht="15" hidden="1" customHeight="1" outlineLevel="1" x14ac:dyDescent="0.2">
      <c r="A1184" s="87" t="s">
        <v>321</v>
      </c>
      <c r="B1184" s="88"/>
      <c r="C1184" s="86">
        <v>20000</v>
      </c>
    </row>
    <row r="1185" spans="1:5" s="83" customFormat="1" ht="15" hidden="1" customHeight="1" outlineLevel="1" x14ac:dyDescent="0.2">
      <c r="A1185" s="87" t="s">
        <v>323</v>
      </c>
      <c r="B1185" s="88"/>
      <c r="C1185" s="86">
        <v>8000</v>
      </c>
    </row>
    <row r="1186" spans="1:5" s="83" customFormat="1" ht="15" hidden="1" customHeight="1" outlineLevel="1" x14ac:dyDescent="0.2">
      <c r="A1186" s="87" t="s">
        <v>324</v>
      </c>
      <c r="B1186" s="88"/>
      <c r="C1186" s="86">
        <v>5000</v>
      </c>
    </row>
    <row r="1187" spans="1:5" s="83" customFormat="1" ht="15" hidden="1" customHeight="1" outlineLevel="1" x14ac:dyDescent="0.2">
      <c r="A1187" s="87" t="s">
        <v>325</v>
      </c>
      <c r="B1187" s="88"/>
      <c r="C1187" s="86">
        <v>5000</v>
      </c>
    </row>
    <row r="1188" spans="1:5" s="83" customFormat="1" ht="15" hidden="1" customHeight="1" outlineLevel="1" x14ac:dyDescent="0.2">
      <c r="A1188" s="84" t="s">
        <v>328</v>
      </c>
      <c r="B1188" s="85"/>
      <c r="C1188" s="89">
        <v>8158776</v>
      </c>
    </row>
    <row r="1189" spans="1:5" s="83" customFormat="1" ht="15" hidden="1" customHeight="1" outlineLevel="1" x14ac:dyDescent="0.2">
      <c r="A1189" s="87" t="s">
        <v>329</v>
      </c>
      <c r="B1189" s="88"/>
      <c r="C1189" s="89">
        <v>1286041</v>
      </c>
    </row>
    <row r="1190" spans="1:5" s="83" customFormat="1" ht="15" hidden="1" customHeight="1" outlineLevel="1" x14ac:dyDescent="0.2">
      <c r="A1190" s="87" t="s">
        <v>330</v>
      </c>
      <c r="B1190" s="88"/>
      <c r="C1190" s="89">
        <v>6872735</v>
      </c>
    </row>
    <row r="1191" spans="1:5" s="83" customFormat="1" ht="15" hidden="1" customHeight="1" outlineLevel="1" x14ac:dyDescent="0.2">
      <c r="A1191" s="84" t="s">
        <v>332</v>
      </c>
      <c r="B1191" s="85"/>
      <c r="C1191" s="89">
        <v>2460994</v>
      </c>
    </row>
    <row r="1192" spans="1:5" s="83" customFormat="1" ht="15" hidden="1" customHeight="1" outlineLevel="1" x14ac:dyDescent="0.2">
      <c r="A1192" s="87" t="s">
        <v>333</v>
      </c>
      <c r="B1192" s="88"/>
      <c r="C1192" s="89">
        <v>1444505</v>
      </c>
    </row>
    <row r="1193" spans="1:5" s="83" customFormat="1" ht="15" hidden="1" customHeight="1" outlineLevel="1" x14ac:dyDescent="0.2">
      <c r="A1193" s="87" t="s">
        <v>334</v>
      </c>
      <c r="B1193" s="88"/>
      <c r="C1193" s="89">
        <v>1016489</v>
      </c>
    </row>
    <row r="1194" spans="1:5" s="83" customFormat="1" ht="15" hidden="1" customHeight="1" outlineLevel="1" x14ac:dyDescent="0.2">
      <c r="A1194" s="84" t="s">
        <v>741</v>
      </c>
      <c r="B1194" s="85"/>
      <c r="C1194" s="89">
        <v>1530000</v>
      </c>
    </row>
    <row r="1195" spans="1:5" s="83" customFormat="1" ht="15" hidden="1" customHeight="1" outlineLevel="1" x14ac:dyDescent="0.2">
      <c r="A1195" s="87" t="s">
        <v>336</v>
      </c>
      <c r="B1195" s="88"/>
      <c r="C1195" s="89">
        <v>1530000</v>
      </c>
    </row>
    <row r="1196" spans="1:5" s="74" customFormat="1" ht="11.25" customHeight="1" collapsed="1" thickBot="1" x14ac:dyDescent="0.3">
      <c r="A1196" s="262" t="s">
        <v>69</v>
      </c>
      <c r="B1196" s="263"/>
      <c r="C1196" s="264"/>
      <c r="D1196" s="75"/>
      <c r="E1196" s="76"/>
    </row>
    <row r="1197" spans="1:5" s="111" customFormat="1" ht="18.75" x14ac:dyDescent="0.3">
      <c r="A1197" s="242" t="s">
        <v>700</v>
      </c>
      <c r="B1197" s="272">
        <v>8562</v>
      </c>
      <c r="C1197" s="261">
        <v>12325093</v>
      </c>
      <c r="D1197" s="109">
        <f t="shared" si="6"/>
        <v>1439.5109787432843</v>
      </c>
      <c r="E1197" s="110">
        <f t="shared" si="5"/>
        <v>206.82629004932247</v>
      </c>
    </row>
    <row r="1198" spans="1:5" s="74" customFormat="1" ht="16.5" hidden="1" outlineLevel="1" thickTop="1" thickBot="1" x14ac:dyDescent="0.3">
      <c r="A1198" s="284" t="s">
        <v>781</v>
      </c>
      <c r="B1198" s="285"/>
      <c r="C1198" s="286"/>
      <c r="D1198" s="75"/>
      <c r="E1198" s="76"/>
    </row>
    <row r="1199" spans="1:5" s="74" customFormat="1" ht="16.5" hidden="1" outlineLevel="1" thickTop="1" thickBot="1" x14ac:dyDescent="0.3">
      <c r="A1199" s="77" t="s">
        <v>782</v>
      </c>
      <c r="B1199" s="78"/>
      <c r="C1199" s="79" t="s">
        <v>783</v>
      </c>
      <c r="D1199" s="75"/>
      <c r="E1199" s="76"/>
    </row>
    <row r="1200" spans="1:5" s="83" customFormat="1" ht="15" hidden="1" customHeight="1" outlineLevel="1" thickTop="1" x14ac:dyDescent="0.25">
      <c r="A1200" s="98" t="s">
        <v>462</v>
      </c>
      <c r="B1200" s="99"/>
      <c r="C1200" s="100">
        <v>12325093</v>
      </c>
    </row>
    <row r="1201" spans="1:3" s="83" customFormat="1" ht="15" hidden="1" customHeight="1" outlineLevel="1" x14ac:dyDescent="0.2">
      <c r="A1201" s="84" t="s">
        <v>313</v>
      </c>
      <c r="B1201" s="85"/>
      <c r="C1201" s="86">
        <v>75000</v>
      </c>
    </row>
    <row r="1202" spans="1:3" s="83" customFormat="1" ht="15" hidden="1" customHeight="1" outlineLevel="1" x14ac:dyDescent="0.2">
      <c r="A1202" s="87" t="s">
        <v>314</v>
      </c>
      <c r="B1202" s="88"/>
      <c r="C1202" s="86">
        <v>55000</v>
      </c>
    </row>
    <row r="1203" spans="1:3" s="83" customFormat="1" ht="15" hidden="1" customHeight="1" outlineLevel="1" x14ac:dyDescent="0.2">
      <c r="A1203" s="87" t="s">
        <v>316</v>
      </c>
      <c r="B1203" s="88"/>
      <c r="C1203" s="86">
        <v>20000</v>
      </c>
    </row>
    <row r="1204" spans="1:3" s="83" customFormat="1" ht="15" hidden="1" customHeight="1" outlineLevel="1" x14ac:dyDescent="0.2">
      <c r="A1204" s="84" t="s">
        <v>318</v>
      </c>
      <c r="B1204" s="85"/>
      <c r="C1204" s="86">
        <v>25000</v>
      </c>
    </row>
    <row r="1205" spans="1:3" s="83" customFormat="1" ht="15" hidden="1" customHeight="1" outlineLevel="1" x14ac:dyDescent="0.2">
      <c r="A1205" s="87" t="s">
        <v>319</v>
      </c>
      <c r="B1205" s="88"/>
      <c r="C1205" s="86">
        <v>10000</v>
      </c>
    </row>
    <row r="1206" spans="1:3" s="83" customFormat="1" ht="15" hidden="1" customHeight="1" outlineLevel="1" x14ac:dyDescent="0.2">
      <c r="A1206" s="87" t="s">
        <v>321</v>
      </c>
      <c r="B1206" s="88"/>
      <c r="C1206" s="86">
        <v>15000</v>
      </c>
    </row>
    <row r="1207" spans="1:3" s="83" customFormat="1" ht="15" hidden="1" customHeight="1" outlineLevel="1" x14ac:dyDescent="0.2">
      <c r="A1207" s="84" t="s">
        <v>328</v>
      </c>
      <c r="B1207" s="85"/>
      <c r="C1207" s="89">
        <v>6929884</v>
      </c>
    </row>
    <row r="1208" spans="1:3" s="83" customFormat="1" ht="15" hidden="1" customHeight="1" outlineLevel="1" x14ac:dyDescent="0.2">
      <c r="A1208" s="87" t="s">
        <v>329</v>
      </c>
      <c r="B1208" s="88"/>
      <c r="C1208" s="89">
        <v>1092335</v>
      </c>
    </row>
    <row r="1209" spans="1:3" s="83" customFormat="1" ht="15" hidden="1" customHeight="1" outlineLevel="1" x14ac:dyDescent="0.2">
      <c r="A1209" s="87" t="s">
        <v>330</v>
      </c>
      <c r="B1209" s="88"/>
      <c r="C1209" s="89">
        <v>5837549</v>
      </c>
    </row>
    <row r="1210" spans="1:3" s="83" customFormat="1" ht="15" hidden="1" customHeight="1" outlineLevel="1" x14ac:dyDescent="0.2">
      <c r="A1210" s="84" t="s">
        <v>332</v>
      </c>
      <c r="B1210" s="85"/>
      <c r="C1210" s="89">
        <v>1565784</v>
      </c>
    </row>
    <row r="1211" spans="1:3" s="83" customFormat="1" ht="15" hidden="1" customHeight="1" outlineLevel="1" x14ac:dyDescent="0.2">
      <c r="A1211" s="87" t="s">
        <v>333</v>
      </c>
      <c r="B1211" s="88"/>
      <c r="C1211" s="86">
        <v>540688</v>
      </c>
    </row>
    <row r="1212" spans="1:3" s="83" customFormat="1" ht="15" hidden="1" customHeight="1" outlineLevel="1" x14ac:dyDescent="0.2">
      <c r="A1212" s="87" t="s">
        <v>334</v>
      </c>
      <c r="B1212" s="88"/>
      <c r="C1212" s="89">
        <v>1025096</v>
      </c>
    </row>
    <row r="1213" spans="1:3" s="83" customFormat="1" ht="15" hidden="1" customHeight="1" outlineLevel="1" x14ac:dyDescent="0.2">
      <c r="A1213" s="84" t="s">
        <v>741</v>
      </c>
      <c r="B1213" s="85"/>
      <c r="C1213" s="89">
        <v>2980000</v>
      </c>
    </row>
    <row r="1214" spans="1:3" s="83" customFormat="1" ht="15" hidden="1" customHeight="1" outlineLevel="1" x14ac:dyDescent="0.2">
      <c r="A1214" s="87" t="s">
        <v>336</v>
      </c>
      <c r="B1214" s="88"/>
      <c r="C1214" s="89">
        <v>2980000</v>
      </c>
    </row>
    <row r="1215" spans="1:3" s="83" customFormat="1" ht="15" hidden="1" customHeight="1" outlineLevel="1" x14ac:dyDescent="0.2">
      <c r="A1215" s="84" t="s">
        <v>748</v>
      </c>
      <c r="B1215" s="85"/>
      <c r="C1215" s="86">
        <v>749425</v>
      </c>
    </row>
    <row r="1216" spans="1:3" s="83" customFormat="1" ht="15" hidden="1" customHeight="1" outlineLevel="1" x14ac:dyDescent="0.2">
      <c r="A1216" s="87" t="s">
        <v>387</v>
      </c>
      <c r="B1216" s="88"/>
      <c r="C1216" s="86">
        <v>749425</v>
      </c>
    </row>
    <row r="1217" spans="1:5" s="74" customFormat="1" ht="11.25" customHeight="1" collapsed="1" thickBot="1" x14ac:dyDescent="0.3">
      <c r="A1217" s="262" t="s">
        <v>700</v>
      </c>
      <c r="B1217" s="263"/>
      <c r="C1217" s="264"/>
      <c r="D1217" s="75"/>
      <c r="E1217" s="76"/>
    </row>
    <row r="1218" spans="1:5" s="111" customFormat="1" ht="18.75" x14ac:dyDescent="0.3">
      <c r="A1218" s="240" t="s">
        <v>77</v>
      </c>
      <c r="B1218" s="271">
        <v>15665</v>
      </c>
      <c r="C1218" s="260">
        <v>22415046</v>
      </c>
      <c r="D1218" s="115">
        <f t="shared" si="6"/>
        <v>1430.8998404085542</v>
      </c>
      <c r="E1218" s="116">
        <f t="shared" si="5"/>
        <v>205.58905752996469</v>
      </c>
    </row>
    <row r="1219" spans="1:5" s="74" customFormat="1" ht="16.5" hidden="1" outlineLevel="1" thickTop="1" thickBot="1" x14ac:dyDescent="0.3">
      <c r="A1219" s="284" t="s">
        <v>781</v>
      </c>
      <c r="B1219" s="285"/>
      <c r="C1219" s="286"/>
      <c r="D1219" s="75"/>
      <c r="E1219" s="76"/>
    </row>
    <row r="1220" spans="1:5" s="74" customFormat="1" ht="16.5" hidden="1" outlineLevel="1" thickTop="1" thickBot="1" x14ac:dyDescent="0.3">
      <c r="A1220" s="77" t="s">
        <v>782</v>
      </c>
      <c r="B1220" s="78"/>
      <c r="C1220" s="79" t="s">
        <v>783</v>
      </c>
      <c r="D1220" s="75"/>
      <c r="E1220" s="76"/>
    </row>
    <row r="1221" spans="1:5" s="83" customFormat="1" ht="15" hidden="1" customHeight="1" outlineLevel="1" thickTop="1" x14ac:dyDescent="0.25">
      <c r="A1221" s="98" t="s">
        <v>427</v>
      </c>
      <c r="B1221" s="99"/>
      <c r="C1221" s="100">
        <v>22415046</v>
      </c>
    </row>
    <row r="1222" spans="1:5" s="83" customFormat="1" ht="15" hidden="1" customHeight="1" outlineLevel="1" x14ac:dyDescent="0.2">
      <c r="A1222" s="84" t="s">
        <v>313</v>
      </c>
      <c r="B1222" s="85"/>
      <c r="C1222" s="86">
        <v>9000</v>
      </c>
    </row>
    <row r="1223" spans="1:5" s="83" customFormat="1" ht="15" hidden="1" customHeight="1" outlineLevel="1" x14ac:dyDescent="0.2">
      <c r="A1223" s="87" t="s">
        <v>314</v>
      </c>
      <c r="B1223" s="88"/>
      <c r="C1223" s="86">
        <v>9000</v>
      </c>
    </row>
    <row r="1224" spans="1:5" s="83" customFormat="1" ht="15" hidden="1" customHeight="1" outlineLevel="1" x14ac:dyDescent="0.2">
      <c r="A1224" s="84" t="s">
        <v>318</v>
      </c>
      <c r="B1224" s="85"/>
      <c r="C1224" s="86">
        <v>14032</v>
      </c>
    </row>
    <row r="1225" spans="1:5" s="83" customFormat="1" ht="15" hidden="1" customHeight="1" outlineLevel="1" x14ac:dyDescent="0.2">
      <c r="A1225" s="87" t="s">
        <v>319</v>
      </c>
      <c r="B1225" s="88"/>
      <c r="C1225" s="86">
        <v>5000</v>
      </c>
    </row>
    <row r="1226" spans="1:5" s="83" customFormat="1" ht="15" hidden="1" customHeight="1" outlineLevel="1" x14ac:dyDescent="0.2">
      <c r="A1226" s="87" t="s">
        <v>376</v>
      </c>
      <c r="B1226" s="88"/>
      <c r="C1226" s="86">
        <v>3032</v>
      </c>
    </row>
    <row r="1227" spans="1:5" s="83" customFormat="1" ht="15" hidden="1" customHeight="1" outlineLevel="1" x14ac:dyDescent="0.2">
      <c r="A1227" s="87" t="s">
        <v>321</v>
      </c>
      <c r="B1227" s="88"/>
      <c r="C1227" s="86">
        <v>1000</v>
      </c>
    </row>
    <row r="1228" spans="1:5" s="83" customFormat="1" ht="15" hidden="1" customHeight="1" outlineLevel="1" x14ac:dyDescent="0.2">
      <c r="A1228" s="87" t="s">
        <v>325</v>
      </c>
      <c r="B1228" s="88"/>
      <c r="C1228" s="86">
        <v>5000</v>
      </c>
    </row>
    <row r="1229" spans="1:5" s="83" customFormat="1" ht="15" hidden="1" customHeight="1" outlineLevel="1" x14ac:dyDescent="0.2">
      <c r="A1229" s="84" t="s">
        <v>328</v>
      </c>
      <c r="B1229" s="85"/>
      <c r="C1229" s="89">
        <v>12799238</v>
      </c>
    </row>
    <row r="1230" spans="1:5" s="83" customFormat="1" ht="15" hidden="1" customHeight="1" outlineLevel="1" x14ac:dyDescent="0.2">
      <c r="A1230" s="87" t="s">
        <v>329</v>
      </c>
      <c r="B1230" s="88"/>
      <c r="C1230" s="89">
        <v>2017501</v>
      </c>
    </row>
    <row r="1231" spans="1:5" s="83" customFormat="1" ht="15" hidden="1" customHeight="1" outlineLevel="1" x14ac:dyDescent="0.2">
      <c r="A1231" s="87" t="s">
        <v>330</v>
      </c>
      <c r="B1231" s="88"/>
      <c r="C1231" s="89">
        <v>10781737</v>
      </c>
    </row>
    <row r="1232" spans="1:5" s="83" customFormat="1" ht="15" hidden="1" customHeight="1" outlineLevel="1" x14ac:dyDescent="0.2">
      <c r="A1232" s="84" t="s">
        <v>332</v>
      </c>
      <c r="B1232" s="85"/>
      <c r="C1232" s="89">
        <v>3539790</v>
      </c>
    </row>
    <row r="1233" spans="1:5" s="83" customFormat="1" ht="15" hidden="1" customHeight="1" outlineLevel="1" x14ac:dyDescent="0.2">
      <c r="A1233" s="87" t="s">
        <v>333</v>
      </c>
      <c r="B1233" s="88"/>
      <c r="C1233" s="89">
        <v>1492535</v>
      </c>
    </row>
    <row r="1234" spans="1:5" s="83" customFormat="1" ht="15" hidden="1" customHeight="1" outlineLevel="1" x14ac:dyDescent="0.2">
      <c r="A1234" s="87" t="s">
        <v>334</v>
      </c>
      <c r="B1234" s="88"/>
      <c r="C1234" s="89">
        <v>2047255</v>
      </c>
    </row>
    <row r="1235" spans="1:5" s="83" customFormat="1" ht="15" hidden="1" customHeight="1" outlineLevel="1" x14ac:dyDescent="0.2">
      <c r="A1235" s="84" t="s">
        <v>741</v>
      </c>
      <c r="B1235" s="85"/>
      <c r="C1235" s="89">
        <v>6052986</v>
      </c>
    </row>
    <row r="1236" spans="1:5" s="83" customFormat="1" ht="15" hidden="1" customHeight="1" outlineLevel="1" x14ac:dyDescent="0.2">
      <c r="A1236" s="87" t="s">
        <v>336</v>
      </c>
      <c r="B1236" s="88"/>
      <c r="C1236" s="89">
        <v>6052986</v>
      </c>
    </row>
    <row r="1237" spans="1:5" s="74" customFormat="1" ht="11.25" customHeight="1" collapsed="1" thickBot="1" x14ac:dyDescent="0.3">
      <c r="A1237" s="262" t="s">
        <v>77</v>
      </c>
      <c r="B1237" s="263"/>
      <c r="C1237" s="264"/>
      <c r="D1237" s="75"/>
      <c r="E1237" s="76"/>
    </row>
    <row r="1238" spans="1:5" s="111" customFormat="1" ht="18.75" x14ac:dyDescent="0.3">
      <c r="A1238" s="242" t="s">
        <v>45</v>
      </c>
      <c r="B1238" s="272">
        <v>2004</v>
      </c>
      <c r="C1238" s="261">
        <v>3043698</v>
      </c>
      <c r="D1238" s="109">
        <f t="shared" si="6"/>
        <v>1518.811377245509</v>
      </c>
      <c r="E1238" s="110">
        <f t="shared" si="5"/>
        <v>218.22002546630875</v>
      </c>
    </row>
    <row r="1239" spans="1:5" s="74" customFormat="1" ht="16.5" hidden="1" outlineLevel="1" thickTop="1" thickBot="1" x14ac:dyDescent="0.3">
      <c r="A1239" s="284" t="s">
        <v>781</v>
      </c>
      <c r="B1239" s="285"/>
      <c r="C1239" s="286"/>
      <c r="D1239" s="75"/>
      <c r="E1239" s="76"/>
    </row>
    <row r="1240" spans="1:5" s="74" customFormat="1" ht="16.5" hidden="1" outlineLevel="1" thickTop="1" thickBot="1" x14ac:dyDescent="0.3">
      <c r="A1240" s="77" t="s">
        <v>782</v>
      </c>
      <c r="B1240" s="78"/>
      <c r="C1240" s="79" t="s">
        <v>783</v>
      </c>
      <c r="D1240" s="75"/>
      <c r="E1240" s="76"/>
    </row>
    <row r="1241" spans="1:5" s="83" customFormat="1" ht="15" hidden="1" customHeight="1" outlineLevel="1" thickTop="1" x14ac:dyDescent="0.25">
      <c r="A1241" s="98" t="s">
        <v>453</v>
      </c>
      <c r="B1241" s="99"/>
      <c r="C1241" s="100">
        <v>3043698</v>
      </c>
    </row>
    <row r="1242" spans="1:5" s="83" customFormat="1" ht="15" hidden="1" customHeight="1" outlineLevel="1" x14ac:dyDescent="0.2">
      <c r="A1242" s="84" t="s">
        <v>747</v>
      </c>
      <c r="B1242" s="85"/>
      <c r="C1242" s="86">
        <v>100000</v>
      </c>
    </row>
    <row r="1243" spans="1:5" s="83" customFormat="1" ht="15" hidden="1" customHeight="1" outlineLevel="1" x14ac:dyDescent="0.2">
      <c r="A1243" s="87" t="s">
        <v>382</v>
      </c>
      <c r="B1243" s="88"/>
      <c r="C1243" s="86">
        <v>100000</v>
      </c>
    </row>
    <row r="1244" spans="1:5" s="83" customFormat="1" ht="15" hidden="1" customHeight="1" outlineLevel="1" x14ac:dyDescent="0.2">
      <c r="A1244" s="84" t="s">
        <v>318</v>
      </c>
      <c r="B1244" s="85"/>
      <c r="C1244" s="86">
        <v>44409</v>
      </c>
    </row>
    <row r="1245" spans="1:5" s="83" customFormat="1" ht="15" hidden="1" customHeight="1" outlineLevel="1" x14ac:dyDescent="0.2">
      <c r="A1245" s="87" t="s">
        <v>376</v>
      </c>
      <c r="B1245" s="88"/>
      <c r="C1245" s="86">
        <v>44409</v>
      </c>
    </row>
    <row r="1246" spans="1:5" s="83" customFormat="1" ht="15" hidden="1" customHeight="1" outlineLevel="1" x14ac:dyDescent="0.2">
      <c r="A1246" s="84" t="s">
        <v>328</v>
      </c>
      <c r="B1246" s="85"/>
      <c r="C1246" s="89">
        <v>1739197</v>
      </c>
    </row>
    <row r="1247" spans="1:5" s="83" customFormat="1" ht="15" hidden="1" customHeight="1" outlineLevel="1" x14ac:dyDescent="0.2">
      <c r="A1247" s="87" t="s">
        <v>329</v>
      </c>
      <c r="B1247" s="88"/>
      <c r="C1247" s="86">
        <v>274144</v>
      </c>
    </row>
    <row r="1248" spans="1:5" s="83" customFormat="1" ht="15" hidden="1" customHeight="1" outlineLevel="1" x14ac:dyDescent="0.2">
      <c r="A1248" s="87" t="s">
        <v>330</v>
      </c>
      <c r="B1248" s="88"/>
      <c r="C1248" s="89">
        <v>1465053</v>
      </c>
    </row>
    <row r="1249" spans="1:5" s="83" customFormat="1" ht="15" hidden="1" customHeight="1" outlineLevel="1" x14ac:dyDescent="0.2">
      <c r="A1249" s="84" t="s">
        <v>332</v>
      </c>
      <c r="B1249" s="85"/>
      <c r="C1249" s="89">
        <v>1058442</v>
      </c>
    </row>
    <row r="1250" spans="1:5" s="83" customFormat="1" ht="15" hidden="1" customHeight="1" outlineLevel="1" x14ac:dyDescent="0.2">
      <c r="A1250" s="87" t="s">
        <v>333</v>
      </c>
      <c r="B1250" s="88"/>
      <c r="C1250" s="86">
        <v>128622</v>
      </c>
    </row>
    <row r="1251" spans="1:5" s="83" customFormat="1" ht="15" hidden="1" customHeight="1" outlineLevel="1" x14ac:dyDescent="0.2">
      <c r="A1251" s="87" t="s">
        <v>334</v>
      </c>
      <c r="B1251" s="88"/>
      <c r="C1251" s="86">
        <v>929820</v>
      </c>
    </row>
    <row r="1252" spans="1:5" s="83" customFormat="1" ht="15" hidden="1" customHeight="1" outlineLevel="1" x14ac:dyDescent="0.2">
      <c r="A1252" s="84" t="s">
        <v>741</v>
      </c>
      <c r="B1252" s="85"/>
      <c r="C1252" s="86">
        <v>101650</v>
      </c>
    </row>
    <row r="1253" spans="1:5" s="83" customFormat="1" ht="15" hidden="1" customHeight="1" outlineLevel="1" x14ac:dyDescent="0.2">
      <c r="A1253" s="87" t="s">
        <v>336</v>
      </c>
      <c r="B1253" s="88"/>
      <c r="C1253" s="86">
        <v>101650</v>
      </c>
    </row>
    <row r="1254" spans="1:5" s="74" customFormat="1" ht="11.25" customHeight="1" collapsed="1" thickBot="1" x14ac:dyDescent="0.3">
      <c r="A1254" s="262" t="s">
        <v>45</v>
      </c>
      <c r="B1254" s="263"/>
      <c r="C1254" s="264"/>
      <c r="D1254" s="75"/>
      <c r="E1254" s="76"/>
    </row>
    <row r="1255" spans="1:5" s="111" customFormat="1" ht="18.75" x14ac:dyDescent="0.3">
      <c r="A1255" s="240" t="s">
        <v>83</v>
      </c>
      <c r="B1255" s="271">
        <v>6780</v>
      </c>
      <c r="C1255" s="260">
        <v>9809895</v>
      </c>
      <c r="D1255" s="115">
        <f t="shared" si="6"/>
        <v>1446.8871681415928</v>
      </c>
      <c r="E1255" s="116">
        <f t="shared" si="5"/>
        <v>207.88608737666564</v>
      </c>
    </row>
    <row r="1256" spans="1:5" s="74" customFormat="1" ht="16.5" hidden="1" outlineLevel="1" thickTop="1" thickBot="1" x14ac:dyDescent="0.3">
      <c r="A1256" s="284" t="s">
        <v>781</v>
      </c>
      <c r="B1256" s="285"/>
      <c r="C1256" s="286"/>
      <c r="D1256" s="75"/>
      <c r="E1256" s="76"/>
    </row>
    <row r="1257" spans="1:5" s="74" customFormat="1" ht="16.5" hidden="1" outlineLevel="1" thickTop="1" thickBot="1" x14ac:dyDescent="0.3">
      <c r="A1257" s="77" t="s">
        <v>782</v>
      </c>
      <c r="B1257" s="78"/>
      <c r="C1257" s="79" t="s">
        <v>783</v>
      </c>
      <c r="D1257" s="75"/>
      <c r="E1257" s="76"/>
    </row>
    <row r="1258" spans="1:5" s="83" customFormat="1" ht="15" hidden="1" customHeight="1" outlineLevel="1" thickTop="1" x14ac:dyDescent="0.25">
      <c r="A1258" s="98" t="s">
        <v>430</v>
      </c>
      <c r="B1258" s="99"/>
      <c r="C1258" s="100">
        <v>9809895</v>
      </c>
    </row>
    <row r="1259" spans="1:5" s="83" customFormat="1" ht="15" hidden="1" customHeight="1" outlineLevel="1" x14ac:dyDescent="0.2">
      <c r="A1259" s="84" t="s">
        <v>310</v>
      </c>
      <c r="B1259" s="85"/>
      <c r="C1259" s="86">
        <v>50000</v>
      </c>
    </row>
    <row r="1260" spans="1:5" s="83" customFormat="1" ht="15" hidden="1" customHeight="1" outlineLevel="1" x14ac:dyDescent="0.2">
      <c r="A1260" s="87" t="s">
        <v>311</v>
      </c>
      <c r="B1260" s="88"/>
      <c r="C1260" s="86">
        <v>50000</v>
      </c>
    </row>
    <row r="1261" spans="1:5" s="83" customFormat="1" ht="15" hidden="1" customHeight="1" outlineLevel="1" x14ac:dyDescent="0.2">
      <c r="A1261" s="84" t="s">
        <v>313</v>
      </c>
      <c r="B1261" s="85"/>
      <c r="C1261" s="101">
        <v>100</v>
      </c>
    </row>
    <row r="1262" spans="1:5" s="83" customFormat="1" ht="15" hidden="1" customHeight="1" outlineLevel="1" x14ac:dyDescent="0.2">
      <c r="A1262" s="87" t="s">
        <v>314</v>
      </c>
      <c r="B1262" s="88"/>
      <c r="C1262" s="101">
        <v>100</v>
      </c>
    </row>
    <row r="1263" spans="1:5" s="83" customFormat="1" ht="15" hidden="1" customHeight="1" outlineLevel="1" x14ac:dyDescent="0.2">
      <c r="A1263" s="84" t="s">
        <v>318</v>
      </c>
      <c r="B1263" s="85"/>
      <c r="C1263" s="86">
        <v>561951</v>
      </c>
    </row>
    <row r="1264" spans="1:5" s="83" customFormat="1" ht="15" hidden="1" customHeight="1" outlineLevel="1" x14ac:dyDescent="0.2">
      <c r="A1264" s="87" t="s">
        <v>376</v>
      </c>
      <c r="B1264" s="88"/>
      <c r="C1264" s="86">
        <v>552051</v>
      </c>
    </row>
    <row r="1265" spans="1:5" s="83" customFormat="1" ht="15" hidden="1" customHeight="1" outlineLevel="1" x14ac:dyDescent="0.2">
      <c r="A1265" s="87" t="s">
        <v>321</v>
      </c>
      <c r="B1265" s="88"/>
      <c r="C1265" s="86">
        <v>8900</v>
      </c>
    </row>
    <row r="1266" spans="1:5" s="83" customFormat="1" ht="15" hidden="1" customHeight="1" outlineLevel="1" x14ac:dyDescent="0.2">
      <c r="A1266" s="87" t="s">
        <v>325</v>
      </c>
      <c r="B1266" s="88"/>
      <c r="C1266" s="86">
        <v>1000</v>
      </c>
    </row>
    <row r="1267" spans="1:5" s="83" customFormat="1" ht="15" hidden="1" customHeight="1" outlineLevel="1" x14ac:dyDescent="0.2">
      <c r="A1267" s="84" t="s">
        <v>328</v>
      </c>
      <c r="B1267" s="85"/>
      <c r="C1267" s="89">
        <v>5884109</v>
      </c>
    </row>
    <row r="1268" spans="1:5" s="83" customFormat="1" ht="15" hidden="1" customHeight="1" outlineLevel="1" x14ac:dyDescent="0.2">
      <c r="A1268" s="87" t="s">
        <v>329</v>
      </c>
      <c r="B1268" s="88"/>
      <c r="C1268" s="86">
        <v>927493</v>
      </c>
    </row>
    <row r="1269" spans="1:5" s="83" customFormat="1" ht="15" hidden="1" customHeight="1" outlineLevel="1" x14ac:dyDescent="0.2">
      <c r="A1269" s="87" t="s">
        <v>330</v>
      </c>
      <c r="B1269" s="88"/>
      <c r="C1269" s="89">
        <v>4956616</v>
      </c>
    </row>
    <row r="1270" spans="1:5" s="83" customFormat="1" ht="15" hidden="1" customHeight="1" outlineLevel="1" x14ac:dyDescent="0.2">
      <c r="A1270" s="84" t="s">
        <v>332</v>
      </c>
      <c r="B1270" s="85"/>
      <c r="C1270" s="89">
        <v>2532771</v>
      </c>
    </row>
    <row r="1271" spans="1:5" s="83" customFormat="1" ht="15" hidden="1" customHeight="1" outlineLevel="1" x14ac:dyDescent="0.2">
      <c r="A1271" s="87" t="s">
        <v>333</v>
      </c>
      <c r="B1271" s="88"/>
      <c r="C1271" s="86">
        <v>398482</v>
      </c>
    </row>
    <row r="1272" spans="1:5" s="83" customFormat="1" ht="15" hidden="1" customHeight="1" outlineLevel="1" x14ac:dyDescent="0.2">
      <c r="A1272" s="87" t="s">
        <v>334</v>
      </c>
      <c r="B1272" s="88"/>
      <c r="C1272" s="89">
        <v>2134289</v>
      </c>
    </row>
    <row r="1273" spans="1:5" s="83" customFormat="1" ht="15" hidden="1" customHeight="1" outlineLevel="1" x14ac:dyDescent="0.2">
      <c r="A1273" s="84" t="s">
        <v>741</v>
      </c>
      <c r="B1273" s="85"/>
      <c r="C1273" s="86">
        <v>780964</v>
      </c>
    </row>
    <row r="1274" spans="1:5" s="83" customFormat="1" ht="15" hidden="1" customHeight="1" outlineLevel="1" x14ac:dyDescent="0.2">
      <c r="A1274" s="87" t="s">
        <v>336</v>
      </c>
      <c r="B1274" s="88"/>
      <c r="C1274" s="86">
        <v>780964</v>
      </c>
    </row>
    <row r="1275" spans="1:5" s="74" customFormat="1" ht="11.25" customHeight="1" collapsed="1" thickBot="1" x14ac:dyDescent="0.3">
      <c r="A1275" s="262" t="s">
        <v>83</v>
      </c>
      <c r="B1275" s="263"/>
      <c r="C1275" s="264"/>
      <c r="D1275" s="75"/>
      <c r="E1275" s="76"/>
    </row>
    <row r="1276" spans="1:5" s="111" customFormat="1" ht="18.75" x14ac:dyDescent="0.3">
      <c r="A1276" s="242" t="s">
        <v>102</v>
      </c>
      <c r="B1276" s="272">
        <v>6420</v>
      </c>
      <c r="C1276" s="261">
        <v>8848350</v>
      </c>
      <c r="D1276" s="109">
        <f t="shared" si="6"/>
        <v>1378.247663551402</v>
      </c>
      <c r="E1276" s="110">
        <f t="shared" si="5"/>
        <v>198.02408959071866</v>
      </c>
    </row>
    <row r="1277" spans="1:5" s="74" customFormat="1" ht="16.5" hidden="1" outlineLevel="1" thickTop="1" thickBot="1" x14ac:dyDescent="0.3">
      <c r="A1277" s="284" t="s">
        <v>781</v>
      </c>
      <c r="B1277" s="285"/>
      <c r="C1277" s="286"/>
      <c r="D1277" s="75"/>
      <c r="E1277" s="76"/>
    </row>
    <row r="1278" spans="1:5" s="74" customFormat="1" ht="16.5" hidden="1" outlineLevel="1" thickTop="1" thickBot="1" x14ac:dyDescent="0.3">
      <c r="A1278" s="77" t="s">
        <v>782</v>
      </c>
      <c r="B1278" s="78"/>
      <c r="C1278" s="79" t="s">
        <v>783</v>
      </c>
      <c r="D1278" s="75"/>
      <c r="E1278" s="76"/>
    </row>
    <row r="1279" spans="1:5" s="83" customFormat="1" ht="15" hidden="1" customHeight="1" outlineLevel="1" thickTop="1" x14ac:dyDescent="0.25">
      <c r="A1279" s="98" t="s">
        <v>438</v>
      </c>
      <c r="B1279" s="99"/>
      <c r="C1279" s="100">
        <v>8848350</v>
      </c>
    </row>
    <row r="1280" spans="1:5" s="83" customFormat="1" ht="15" hidden="1" customHeight="1" outlineLevel="1" x14ac:dyDescent="0.2">
      <c r="A1280" s="84" t="s">
        <v>310</v>
      </c>
      <c r="B1280" s="85"/>
      <c r="C1280" s="86">
        <v>50000</v>
      </c>
    </row>
    <row r="1281" spans="1:3" s="83" customFormat="1" ht="15" hidden="1" customHeight="1" outlineLevel="1" x14ac:dyDescent="0.2">
      <c r="A1281" s="87" t="s">
        <v>341</v>
      </c>
      <c r="B1281" s="88"/>
      <c r="C1281" s="86">
        <v>50000</v>
      </c>
    </row>
    <row r="1282" spans="1:3" s="83" customFormat="1" ht="15" hidden="1" customHeight="1" outlineLevel="1" x14ac:dyDescent="0.2">
      <c r="A1282" s="84" t="s">
        <v>313</v>
      </c>
      <c r="B1282" s="85"/>
      <c r="C1282" s="86">
        <v>250000</v>
      </c>
    </row>
    <row r="1283" spans="1:3" s="83" customFormat="1" ht="15" hidden="1" customHeight="1" outlineLevel="1" x14ac:dyDescent="0.2">
      <c r="A1283" s="87" t="s">
        <v>314</v>
      </c>
      <c r="B1283" s="88"/>
      <c r="C1283" s="86">
        <v>200000</v>
      </c>
    </row>
    <row r="1284" spans="1:3" s="83" customFormat="1" ht="15" hidden="1" customHeight="1" outlineLevel="1" x14ac:dyDescent="0.2">
      <c r="A1284" s="87" t="s">
        <v>316</v>
      </c>
      <c r="B1284" s="88"/>
      <c r="C1284" s="86">
        <v>50000</v>
      </c>
    </row>
    <row r="1285" spans="1:3" s="83" customFormat="1" ht="15" hidden="1" customHeight="1" outlineLevel="1" x14ac:dyDescent="0.2">
      <c r="A1285" s="84" t="s">
        <v>747</v>
      </c>
      <c r="B1285" s="85"/>
      <c r="C1285" s="86">
        <v>100000</v>
      </c>
    </row>
    <row r="1286" spans="1:3" s="83" customFormat="1" ht="15" hidden="1" customHeight="1" outlineLevel="1" x14ac:dyDescent="0.2">
      <c r="A1286" s="87" t="s">
        <v>382</v>
      </c>
      <c r="B1286" s="88"/>
      <c r="C1286" s="86">
        <v>100000</v>
      </c>
    </row>
    <row r="1287" spans="1:3" s="83" customFormat="1" ht="15" hidden="1" customHeight="1" outlineLevel="1" x14ac:dyDescent="0.2">
      <c r="A1287" s="84" t="s">
        <v>318</v>
      </c>
      <c r="B1287" s="85"/>
      <c r="C1287" s="86">
        <v>89256</v>
      </c>
    </row>
    <row r="1288" spans="1:3" s="83" customFormat="1" ht="15" hidden="1" customHeight="1" outlineLevel="1" x14ac:dyDescent="0.2">
      <c r="A1288" s="87" t="s">
        <v>376</v>
      </c>
      <c r="B1288" s="88"/>
      <c r="C1288" s="86">
        <v>39256</v>
      </c>
    </row>
    <row r="1289" spans="1:3" s="83" customFormat="1" ht="15" hidden="1" customHeight="1" outlineLevel="1" x14ac:dyDescent="0.2">
      <c r="A1289" s="87" t="s">
        <v>321</v>
      </c>
      <c r="B1289" s="88"/>
      <c r="C1289" s="86">
        <v>50000</v>
      </c>
    </row>
    <row r="1290" spans="1:3" s="83" customFormat="1" ht="15" hidden="1" customHeight="1" outlineLevel="1" x14ac:dyDescent="0.2">
      <c r="A1290" s="84" t="s">
        <v>328</v>
      </c>
      <c r="B1290" s="85"/>
      <c r="C1290" s="89">
        <v>5469271</v>
      </c>
    </row>
    <row r="1291" spans="1:3" s="83" customFormat="1" ht="15" hidden="1" customHeight="1" outlineLevel="1" x14ac:dyDescent="0.2">
      <c r="A1291" s="87" t="s">
        <v>329</v>
      </c>
      <c r="B1291" s="88"/>
      <c r="C1291" s="86">
        <v>862103</v>
      </c>
    </row>
    <row r="1292" spans="1:3" s="83" customFormat="1" ht="15" hidden="1" customHeight="1" outlineLevel="1" x14ac:dyDescent="0.2">
      <c r="A1292" s="87" t="s">
        <v>330</v>
      </c>
      <c r="B1292" s="88"/>
      <c r="C1292" s="89">
        <v>4607168</v>
      </c>
    </row>
    <row r="1293" spans="1:3" s="83" customFormat="1" ht="15" hidden="1" customHeight="1" outlineLevel="1" x14ac:dyDescent="0.2">
      <c r="A1293" s="84" t="s">
        <v>332</v>
      </c>
      <c r="B1293" s="85"/>
      <c r="C1293" s="89">
        <v>1689823</v>
      </c>
    </row>
    <row r="1294" spans="1:3" s="83" customFormat="1" ht="15" hidden="1" customHeight="1" outlineLevel="1" x14ac:dyDescent="0.2">
      <c r="A1294" s="87" t="s">
        <v>333</v>
      </c>
      <c r="B1294" s="88"/>
      <c r="C1294" s="86">
        <v>165077</v>
      </c>
    </row>
    <row r="1295" spans="1:3" s="83" customFormat="1" ht="15" hidden="1" customHeight="1" outlineLevel="1" x14ac:dyDescent="0.2">
      <c r="A1295" s="87" t="s">
        <v>334</v>
      </c>
      <c r="B1295" s="88"/>
      <c r="C1295" s="89">
        <v>1524746</v>
      </c>
    </row>
    <row r="1296" spans="1:3" s="83" customFormat="1" ht="15" hidden="1" customHeight="1" outlineLevel="1" x14ac:dyDescent="0.2">
      <c r="A1296" s="84" t="s">
        <v>741</v>
      </c>
      <c r="B1296" s="85"/>
      <c r="C1296" s="89">
        <v>1200000</v>
      </c>
    </row>
    <row r="1297" spans="1:5" s="83" customFormat="1" ht="15" hidden="1" customHeight="1" outlineLevel="1" x14ac:dyDescent="0.2">
      <c r="A1297" s="87" t="s">
        <v>336</v>
      </c>
      <c r="B1297" s="88"/>
      <c r="C1297" s="89">
        <v>1200000</v>
      </c>
    </row>
    <row r="1298" spans="1:5" s="74" customFormat="1" ht="11.25" customHeight="1" collapsed="1" thickBot="1" x14ac:dyDescent="0.3">
      <c r="A1298" s="262" t="s">
        <v>102</v>
      </c>
      <c r="B1298" s="263"/>
      <c r="C1298" s="264"/>
      <c r="D1298" s="75"/>
      <c r="E1298" s="76"/>
    </row>
    <row r="1299" spans="1:5" s="111" customFormat="1" ht="18.75" x14ac:dyDescent="0.3">
      <c r="A1299" s="240" t="s">
        <v>55</v>
      </c>
      <c r="B1299" s="271">
        <v>3731</v>
      </c>
      <c r="C1299" s="260">
        <v>5197124</v>
      </c>
      <c r="D1299" s="115">
        <f t="shared" si="6"/>
        <v>1392.9573840793353</v>
      </c>
      <c r="E1299" s="116">
        <f t="shared" si="5"/>
        <v>200.13755518381254</v>
      </c>
    </row>
    <row r="1300" spans="1:5" s="74" customFormat="1" ht="16.5" hidden="1" outlineLevel="1" thickTop="1" thickBot="1" x14ac:dyDescent="0.3">
      <c r="A1300" s="284" t="s">
        <v>781</v>
      </c>
      <c r="B1300" s="285"/>
      <c r="C1300" s="286"/>
      <c r="D1300" s="75"/>
      <c r="E1300" s="76"/>
    </row>
    <row r="1301" spans="1:5" s="74" customFormat="1" ht="16.5" hidden="1" outlineLevel="1" thickTop="1" thickBot="1" x14ac:dyDescent="0.3">
      <c r="A1301" s="77" t="s">
        <v>782</v>
      </c>
      <c r="B1301" s="78"/>
      <c r="C1301" s="79" t="s">
        <v>783</v>
      </c>
      <c r="D1301" s="75"/>
      <c r="E1301" s="76"/>
    </row>
    <row r="1302" spans="1:5" s="83" customFormat="1" ht="15" hidden="1" customHeight="1" outlineLevel="1" thickTop="1" x14ac:dyDescent="0.25">
      <c r="A1302" s="98" t="s">
        <v>412</v>
      </c>
      <c r="B1302" s="99"/>
      <c r="C1302" s="100">
        <v>5197124</v>
      </c>
    </row>
    <row r="1303" spans="1:5" s="83" customFormat="1" ht="15" hidden="1" customHeight="1" outlineLevel="1" x14ac:dyDescent="0.2">
      <c r="A1303" s="84" t="s">
        <v>318</v>
      </c>
      <c r="B1303" s="85"/>
      <c r="C1303" s="101">
        <v>573</v>
      </c>
    </row>
    <row r="1304" spans="1:5" s="83" customFormat="1" ht="15" hidden="1" customHeight="1" outlineLevel="1" x14ac:dyDescent="0.2">
      <c r="A1304" s="87" t="s">
        <v>376</v>
      </c>
      <c r="B1304" s="88"/>
      <c r="C1304" s="101">
        <v>573</v>
      </c>
    </row>
    <row r="1305" spans="1:5" s="83" customFormat="1" ht="15" hidden="1" customHeight="1" outlineLevel="1" x14ac:dyDescent="0.2">
      <c r="A1305" s="84" t="s">
        <v>328</v>
      </c>
      <c r="B1305" s="85"/>
      <c r="C1305" s="89">
        <v>3237995</v>
      </c>
    </row>
    <row r="1306" spans="1:5" s="83" customFormat="1" ht="15" hidden="1" customHeight="1" outlineLevel="1" x14ac:dyDescent="0.2">
      <c r="A1306" s="87" t="s">
        <v>329</v>
      </c>
      <c r="B1306" s="88"/>
      <c r="C1306" s="86">
        <v>510394</v>
      </c>
    </row>
    <row r="1307" spans="1:5" s="83" customFormat="1" ht="15" hidden="1" customHeight="1" outlineLevel="1" x14ac:dyDescent="0.2">
      <c r="A1307" s="87" t="s">
        <v>330</v>
      </c>
      <c r="B1307" s="88"/>
      <c r="C1307" s="89">
        <v>2727601</v>
      </c>
    </row>
    <row r="1308" spans="1:5" s="83" customFormat="1" ht="15" hidden="1" customHeight="1" outlineLevel="1" x14ac:dyDescent="0.2">
      <c r="A1308" s="84" t="s">
        <v>332</v>
      </c>
      <c r="B1308" s="85"/>
      <c r="C1308" s="89">
        <v>1958556</v>
      </c>
    </row>
    <row r="1309" spans="1:5" s="83" customFormat="1" ht="15" hidden="1" customHeight="1" outlineLevel="1" x14ac:dyDescent="0.2">
      <c r="A1309" s="87" t="s">
        <v>333</v>
      </c>
      <c r="B1309" s="88"/>
      <c r="C1309" s="89">
        <v>1746909</v>
      </c>
    </row>
    <row r="1310" spans="1:5" s="83" customFormat="1" ht="15" hidden="1" customHeight="1" outlineLevel="1" x14ac:dyDescent="0.2">
      <c r="A1310" s="87" t="s">
        <v>334</v>
      </c>
      <c r="B1310" s="88"/>
      <c r="C1310" s="86">
        <v>211647</v>
      </c>
    </row>
    <row r="1311" spans="1:5" s="74" customFormat="1" ht="11.25" customHeight="1" collapsed="1" thickBot="1" x14ac:dyDescent="0.3">
      <c r="A1311" s="262" t="s">
        <v>55</v>
      </c>
      <c r="B1311" s="263"/>
      <c r="C1311" s="264"/>
      <c r="D1311" s="75"/>
      <c r="E1311" s="76"/>
    </row>
    <row r="1312" spans="1:5" s="111" customFormat="1" ht="18.75" x14ac:dyDescent="0.3">
      <c r="A1312" s="242" t="s">
        <v>79</v>
      </c>
      <c r="B1312" s="272">
        <v>16622</v>
      </c>
      <c r="C1312" s="261">
        <v>23144633</v>
      </c>
      <c r="D1312" s="109">
        <f t="shared" si="6"/>
        <v>1392.4096378293827</v>
      </c>
      <c r="E1312" s="110">
        <f t="shared" si="5"/>
        <v>200.05885600996879</v>
      </c>
    </row>
    <row r="1313" spans="1:5" s="74" customFormat="1" ht="16.5" hidden="1" outlineLevel="1" thickTop="1" thickBot="1" x14ac:dyDescent="0.3">
      <c r="A1313" s="284" t="s">
        <v>781</v>
      </c>
      <c r="B1313" s="285"/>
      <c r="C1313" s="286"/>
      <c r="D1313" s="75"/>
      <c r="E1313" s="76"/>
    </row>
    <row r="1314" spans="1:5" s="74" customFormat="1" ht="16.5" hidden="1" outlineLevel="1" thickTop="1" thickBot="1" x14ac:dyDescent="0.3">
      <c r="A1314" s="77" t="s">
        <v>782</v>
      </c>
      <c r="B1314" s="78"/>
      <c r="C1314" s="79" t="s">
        <v>783</v>
      </c>
      <c r="D1314" s="75"/>
      <c r="E1314" s="76"/>
    </row>
    <row r="1315" spans="1:5" s="96" customFormat="1" ht="15" hidden="1" customHeight="1" outlineLevel="1" thickTop="1" x14ac:dyDescent="0.25">
      <c r="A1315" s="98" t="s">
        <v>378</v>
      </c>
      <c r="B1315" s="99"/>
      <c r="C1315" s="100">
        <v>23144633</v>
      </c>
    </row>
    <row r="1316" spans="1:5" s="96" customFormat="1" ht="15" hidden="1" customHeight="1" outlineLevel="1" x14ac:dyDescent="0.2">
      <c r="A1316" s="84" t="s">
        <v>313</v>
      </c>
      <c r="B1316" s="85"/>
      <c r="C1316" s="89">
        <v>2875000</v>
      </c>
    </row>
    <row r="1317" spans="1:5" s="96" customFormat="1" ht="15" hidden="1" customHeight="1" outlineLevel="1" x14ac:dyDescent="0.2">
      <c r="A1317" s="87" t="s">
        <v>314</v>
      </c>
      <c r="B1317" s="88"/>
      <c r="C1317" s="89">
        <v>2295000</v>
      </c>
    </row>
    <row r="1318" spans="1:5" s="96" customFormat="1" ht="15" hidden="1" customHeight="1" outlineLevel="1" x14ac:dyDescent="0.2">
      <c r="A1318" s="87" t="s">
        <v>316</v>
      </c>
      <c r="B1318" s="88"/>
      <c r="C1318" s="86">
        <v>580000</v>
      </c>
    </row>
    <row r="1319" spans="1:5" s="96" customFormat="1" ht="15" hidden="1" customHeight="1" outlineLevel="1" x14ac:dyDescent="0.2">
      <c r="A1319" s="84" t="s">
        <v>318</v>
      </c>
      <c r="B1319" s="85"/>
      <c r="C1319" s="86">
        <v>406571</v>
      </c>
    </row>
    <row r="1320" spans="1:5" s="96" customFormat="1" ht="15" hidden="1" customHeight="1" outlineLevel="1" x14ac:dyDescent="0.2">
      <c r="A1320" s="87" t="s">
        <v>319</v>
      </c>
      <c r="B1320" s="88"/>
      <c r="C1320" s="86">
        <v>165000</v>
      </c>
    </row>
    <row r="1321" spans="1:5" s="96" customFormat="1" ht="15" hidden="1" customHeight="1" outlineLevel="1" x14ac:dyDescent="0.2">
      <c r="A1321" s="87" t="s">
        <v>356</v>
      </c>
      <c r="B1321" s="88"/>
      <c r="C1321" s="86">
        <v>120000</v>
      </c>
    </row>
    <row r="1322" spans="1:5" s="96" customFormat="1" ht="15" hidden="1" customHeight="1" outlineLevel="1" x14ac:dyDescent="0.2">
      <c r="A1322" s="87" t="s">
        <v>376</v>
      </c>
      <c r="B1322" s="88"/>
      <c r="C1322" s="86">
        <v>71571</v>
      </c>
    </row>
    <row r="1323" spans="1:5" s="96" customFormat="1" ht="15" hidden="1" customHeight="1" outlineLevel="1" x14ac:dyDescent="0.2">
      <c r="A1323" s="87" t="s">
        <v>321</v>
      </c>
      <c r="B1323" s="88"/>
      <c r="C1323" s="86">
        <v>50000</v>
      </c>
    </row>
    <row r="1324" spans="1:5" s="96" customFormat="1" ht="15" hidden="1" customHeight="1" outlineLevel="1" x14ac:dyDescent="0.2">
      <c r="A1324" s="84" t="s">
        <v>328</v>
      </c>
      <c r="B1324" s="85"/>
      <c r="C1324" s="89">
        <v>14425614</v>
      </c>
    </row>
    <row r="1325" spans="1:5" s="96" customFormat="1" ht="15" hidden="1" customHeight="1" outlineLevel="1" x14ac:dyDescent="0.2">
      <c r="A1325" s="87" t="s">
        <v>329</v>
      </c>
      <c r="B1325" s="88"/>
      <c r="C1325" s="89">
        <v>2273861</v>
      </c>
    </row>
    <row r="1326" spans="1:5" s="96" customFormat="1" ht="15" hidden="1" customHeight="1" outlineLevel="1" x14ac:dyDescent="0.2">
      <c r="A1326" s="87" t="s">
        <v>330</v>
      </c>
      <c r="B1326" s="88"/>
      <c r="C1326" s="89">
        <v>12151753</v>
      </c>
    </row>
    <row r="1327" spans="1:5" s="96" customFormat="1" ht="15" hidden="1" customHeight="1" outlineLevel="1" x14ac:dyDescent="0.2">
      <c r="A1327" s="84" t="s">
        <v>332</v>
      </c>
      <c r="B1327" s="85"/>
      <c r="C1327" s="89">
        <v>1437448</v>
      </c>
    </row>
    <row r="1328" spans="1:5" s="96" customFormat="1" ht="15" hidden="1" customHeight="1" outlineLevel="1" x14ac:dyDescent="0.2">
      <c r="A1328" s="87" t="s">
        <v>333</v>
      </c>
      <c r="B1328" s="88"/>
      <c r="C1328" s="89">
        <v>1178579</v>
      </c>
    </row>
    <row r="1329" spans="1:5" s="96" customFormat="1" ht="15" hidden="1" customHeight="1" outlineLevel="1" x14ac:dyDescent="0.2">
      <c r="A1329" s="87" t="s">
        <v>334</v>
      </c>
      <c r="B1329" s="88"/>
      <c r="C1329" s="86">
        <v>258869</v>
      </c>
    </row>
    <row r="1330" spans="1:5" s="96" customFormat="1" ht="15" hidden="1" customHeight="1" outlineLevel="1" x14ac:dyDescent="0.2">
      <c r="A1330" s="84" t="s">
        <v>741</v>
      </c>
      <c r="B1330" s="85"/>
      <c r="C1330" s="89">
        <v>4000000</v>
      </c>
    </row>
    <row r="1331" spans="1:5" s="96" customFormat="1" ht="15" hidden="1" customHeight="1" outlineLevel="1" x14ac:dyDescent="0.2">
      <c r="A1331" s="87" t="s">
        <v>336</v>
      </c>
      <c r="B1331" s="88"/>
      <c r="C1331" s="89">
        <v>4000000</v>
      </c>
    </row>
    <row r="1332" spans="1:5" s="74" customFormat="1" ht="11.25" customHeight="1" collapsed="1" thickBot="1" x14ac:dyDescent="0.3">
      <c r="A1332" s="262" t="s">
        <v>79</v>
      </c>
      <c r="B1332" s="263"/>
      <c r="C1332" s="264"/>
      <c r="D1332" s="75"/>
      <c r="E1332" s="76"/>
    </row>
    <row r="1333" spans="1:5" s="111" customFormat="1" ht="18.75" x14ac:dyDescent="0.3">
      <c r="A1333" s="240" t="s">
        <v>39</v>
      </c>
      <c r="B1333" s="271">
        <v>9879</v>
      </c>
      <c r="C1333" s="260">
        <v>13705407</v>
      </c>
      <c r="D1333" s="115">
        <f t="shared" si="6"/>
        <v>1387.3273610689341</v>
      </c>
      <c r="E1333" s="116">
        <f t="shared" si="5"/>
        <v>199.32864383174342</v>
      </c>
    </row>
    <row r="1334" spans="1:5" s="74" customFormat="1" ht="16.5" hidden="1" outlineLevel="1" thickTop="1" thickBot="1" x14ac:dyDescent="0.3">
      <c r="A1334" s="284" t="s">
        <v>781</v>
      </c>
      <c r="B1334" s="285"/>
      <c r="C1334" s="286"/>
      <c r="D1334" s="75"/>
      <c r="E1334" s="76"/>
    </row>
    <row r="1335" spans="1:5" s="74" customFormat="1" ht="16.5" hidden="1" outlineLevel="1" thickTop="1" thickBot="1" x14ac:dyDescent="0.3">
      <c r="A1335" s="77" t="s">
        <v>782</v>
      </c>
      <c r="B1335" s="78"/>
      <c r="C1335" s="79" t="s">
        <v>783</v>
      </c>
      <c r="D1335" s="75"/>
      <c r="E1335" s="76"/>
    </row>
    <row r="1336" spans="1:5" s="83" customFormat="1" ht="15" hidden="1" customHeight="1" outlineLevel="1" thickTop="1" x14ac:dyDescent="0.25">
      <c r="A1336" s="98" t="s">
        <v>420</v>
      </c>
      <c r="B1336" s="99"/>
      <c r="C1336" s="100">
        <v>13705407</v>
      </c>
    </row>
    <row r="1337" spans="1:5" s="83" customFormat="1" ht="15" hidden="1" customHeight="1" outlineLevel="1" x14ac:dyDescent="0.2">
      <c r="A1337" s="84" t="s">
        <v>313</v>
      </c>
      <c r="B1337" s="85"/>
      <c r="C1337" s="86">
        <v>15540</v>
      </c>
    </row>
    <row r="1338" spans="1:5" s="83" customFormat="1" ht="15" hidden="1" customHeight="1" outlineLevel="1" x14ac:dyDescent="0.2">
      <c r="A1338" s="87" t="s">
        <v>314</v>
      </c>
      <c r="B1338" s="88"/>
      <c r="C1338" s="86">
        <v>15540</v>
      </c>
    </row>
    <row r="1339" spans="1:5" s="83" customFormat="1" ht="15" hidden="1" customHeight="1" outlineLevel="1" x14ac:dyDescent="0.2">
      <c r="A1339" s="84" t="s">
        <v>318</v>
      </c>
      <c r="B1339" s="85"/>
      <c r="C1339" s="86">
        <v>1897</v>
      </c>
    </row>
    <row r="1340" spans="1:5" s="83" customFormat="1" ht="15" hidden="1" customHeight="1" outlineLevel="1" x14ac:dyDescent="0.2">
      <c r="A1340" s="87" t="s">
        <v>376</v>
      </c>
      <c r="B1340" s="88"/>
      <c r="C1340" s="86">
        <v>1897</v>
      </c>
    </row>
    <row r="1341" spans="1:5" s="83" customFormat="1" ht="15" hidden="1" customHeight="1" outlineLevel="1" x14ac:dyDescent="0.2">
      <c r="A1341" s="84" t="s">
        <v>328</v>
      </c>
      <c r="B1341" s="85"/>
      <c r="C1341" s="89">
        <v>8573615</v>
      </c>
    </row>
    <row r="1342" spans="1:5" s="83" customFormat="1" ht="15" hidden="1" customHeight="1" outlineLevel="1" x14ac:dyDescent="0.2">
      <c r="A1342" s="87" t="s">
        <v>329</v>
      </c>
      <c r="B1342" s="88"/>
      <c r="C1342" s="89">
        <v>1351430</v>
      </c>
    </row>
    <row r="1343" spans="1:5" s="83" customFormat="1" ht="15" hidden="1" customHeight="1" outlineLevel="1" x14ac:dyDescent="0.2">
      <c r="A1343" s="87" t="s">
        <v>330</v>
      </c>
      <c r="B1343" s="88"/>
      <c r="C1343" s="89">
        <v>7222185</v>
      </c>
    </row>
    <row r="1344" spans="1:5" s="83" customFormat="1" ht="15" hidden="1" customHeight="1" outlineLevel="1" x14ac:dyDescent="0.2">
      <c r="A1344" s="84" t="s">
        <v>332</v>
      </c>
      <c r="B1344" s="85"/>
      <c r="C1344" s="86">
        <v>925241</v>
      </c>
    </row>
    <row r="1345" spans="1:5" s="83" customFormat="1" ht="15" hidden="1" customHeight="1" outlineLevel="1" x14ac:dyDescent="0.2">
      <c r="A1345" s="87" t="s">
        <v>333</v>
      </c>
      <c r="B1345" s="88"/>
      <c r="C1345" s="86">
        <v>659399</v>
      </c>
    </row>
    <row r="1346" spans="1:5" s="83" customFormat="1" ht="15" hidden="1" customHeight="1" outlineLevel="1" x14ac:dyDescent="0.2">
      <c r="A1346" s="87" t="s">
        <v>334</v>
      </c>
      <c r="B1346" s="88"/>
      <c r="C1346" s="86">
        <v>265842</v>
      </c>
    </row>
    <row r="1347" spans="1:5" s="83" customFormat="1" ht="15" hidden="1" customHeight="1" outlineLevel="1" x14ac:dyDescent="0.2">
      <c r="A1347" s="84" t="s">
        <v>741</v>
      </c>
      <c r="B1347" s="85"/>
      <c r="C1347" s="89">
        <v>4189114</v>
      </c>
    </row>
    <row r="1348" spans="1:5" s="83" customFormat="1" ht="15" hidden="1" customHeight="1" outlineLevel="1" x14ac:dyDescent="0.2">
      <c r="A1348" s="87" t="s">
        <v>336</v>
      </c>
      <c r="B1348" s="88"/>
      <c r="C1348" s="89">
        <v>4189114</v>
      </c>
    </row>
    <row r="1349" spans="1:5" s="74" customFormat="1" ht="11.25" customHeight="1" collapsed="1" thickBot="1" x14ac:dyDescent="0.3">
      <c r="A1349" s="262" t="s">
        <v>39</v>
      </c>
      <c r="B1349" s="263"/>
      <c r="C1349" s="264"/>
      <c r="D1349" s="75"/>
      <c r="E1349" s="76"/>
    </row>
    <row r="1350" spans="1:5" s="111" customFormat="1" ht="18.75" x14ac:dyDescent="0.3">
      <c r="A1350" s="242" t="s">
        <v>699</v>
      </c>
      <c r="B1350" s="272">
        <v>6145</v>
      </c>
      <c r="C1350" s="261">
        <v>8523823</v>
      </c>
      <c r="D1350" s="109">
        <f t="shared" si="6"/>
        <v>1387.1152156224573</v>
      </c>
      <c r="E1350" s="110">
        <f t="shared" si="5"/>
        <v>199.29816316414616</v>
      </c>
    </row>
    <row r="1351" spans="1:5" s="74" customFormat="1" ht="16.5" hidden="1" outlineLevel="1" thickTop="1" thickBot="1" x14ac:dyDescent="0.3">
      <c r="A1351" s="284" t="s">
        <v>781</v>
      </c>
      <c r="B1351" s="285"/>
      <c r="C1351" s="286"/>
      <c r="D1351" s="75"/>
      <c r="E1351" s="76"/>
    </row>
    <row r="1352" spans="1:5" s="74" customFormat="1" ht="16.5" hidden="1" outlineLevel="1" thickTop="1" thickBot="1" x14ac:dyDescent="0.3">
      <c r="A1352" s="77" t="s">
        <v>782</v>
      </c>
      <c r="B1352" s="78"/>
      <c r="C1352" s="79" t="s">
        <v>783</v>
      </c>
      <c r="D1352" s="75"/>
      <c r="E1352" s="76"/>
    </row>
    <row r="1353" spans="1:5" s="83" customFormat="1" ht="15" hidden="1" customHeight="1" outlineLevel="1" thickTop="1" x14ac:dyDescent="0.25">
      <c r="A1353" s="98" t="s">
        <v>458</v>
      </c>
      <c r="B1353" s="99"/>
      <c r="C1353" s="100">
        <v>8523823</v>
      </c>
    </row>
    <row r="1354" spans="1:5" s="83" customFormat="1" ht="15" hidden="1" customHeight="1" outlineLevel="1" x14ac:dyDescent="0.2">
      <c r="A1354" s="84" t="s">
        <v>310</v>
      </c>
      <c r="B1354" s="85"/>
      <c r="C1354" s="86">
        <v>250000</v>
      </c>
    </row>
    <row r="1355" spans="1:5" s="83" customFormat="1" ht="15" hidden="1" customHeight="1" outlineLevel="1" x14ac:dyDescent="0.2">
      <c r="A1355" s="87" t="s">
        <v>312</v>
      </c>
      <c r="B1355" s="88"/>
      <c r="C1355" s="86">
        <v>250000</v>
      </c>
    </row>
    <row r="1356" spans="1:5" s="83" customFormat="1" ht="15" hidden="1" customHeight="1" outlineLevel="1" x14ac:dyDescent="0.2">
      <c r="A1356" s="84" t="s">
        <v>328</v>
      </c>
      <c r="B1356" s="85"/>
      <c r="C1356" s="89">
        <v>5333016</v>
      </c>
    </row>
    <row r="1357" spans="1:5" s="83" customFormat="1" ht="15" hidden="1" customHeight="1" outlineLevel="1" x14ac:dyDescent="0.2">
      <c r="A1357" s="87" t="s">
        <v>329</v>
      </c>
      <c r="B1357" s="88"/>
      <c r="C1357" s="86">
        <v>840626</v>
      </c>
    </row>
    <row r="1358" spans="1:5" s="83" customFormat="1" ht="15" hidden="1" customHeight="1" outlineLevel="1" x14ac:dyDescent="0.2">
      <c r="A1358" s="87" t="s">
        <v>330</v>
      </c>
      <c r="B1358" s="88"/>
      <c r="C1358" s="89">
        <v>4492390</v>
      </c>
    </row>
    <row r="1359" spans="1:5" s="83" customFormat="1" ht="15" hidden="1" customHeight="1" outlineLevel="1" x14ac:dyDescent="0.2">
      <c r="A1359" s="84" t="s">
        <v>332</v>
      </c>
      <c r="B1359" s="85"/>
      <c r="C1359" s="86">
        <v>495807</v>
      </c>
    </row>
    <row r="1360" spans="1:5" s="83" customFormat="1" ht="15" hidden="1" customHeight="1" outlineLevel="1" x14ac:dyDescent="0.2">
      <c r="A1360" s="87" t="s">
        <v>333</v>
      </c>
      <c r="B1360" s="88"/>
      <c r="C1360" s="86">
        <v>495807</v>
      </c>
    </row>
    <row r="1361" spans="1:5" s="83" customFormat="1" ht="15" hidden="1" customHeight="1" outlineLevel="1" x14ac:dyDescent="0.2">
      <c r="A1361" s="84" t="s">
        <v>741</v>
      </c>
      <c r="B1361" s="85"/>
      <c r="C1361" s="89">
        <v>2445000</v>
      </c>
    </row>
    <row r="1362" spans="1:5" s="83" customFormat="1" ht="15" hidden="1" customHeight="1" outlineLevel="1" x14ac:dyDescent="0.2">
      <c r="A1362" s="87" t="s">
        <v>336</v>
      </c>
      <c r="B1362" s="88"/>
      <c r="C1362" s="89">
        <v>2170000</v>
      </c>
    </row>
    <row r="1363" spans="1:5" s="83" customFormat="1" ht="15" hidden="1" customHeight="1" outlineLevel="1" x14ac:dyDescent="0.2">
      <c r="A1363" s="87" t="s">
        <v>384</v>
      </c>
      <c r="B1363" s="88"/>
      <c r="C1363" s="86">
        <v>275000</v>
      </c>
    </row>
    <row r="1364" spans="1:5" s="74" customFormat="1" ht="11.25" customHeight="1" collapsed="1" thickBot="1" x14ac:dyDescent="0.3">
      <c r="A1364" s="262" t="s">
        <v>699</v>
      </c>
      <c r="B1364" s="263"/>
      <c r="C1364" s="264"/>
      <c r="D1364" s="75"/>
      <c r="E1364" s="76"/>
    </row>
    <row r="1365" spans="1:5" s="111" customFormat="1" ht="18.75" x14ac:dyDescent="0.3">
      <c r="A1365" s="240" t="s">
        <v>99</v>
      </c>
      <c r="B1365" s="271">
        <v>80724</v>
      </c>
      <c r="C1365" s="260">
        <v>111222452</v>
      </c>
      <c r="D1365" s="115">
        <f t="shared" si="6"/>
        <v>1377.8114563203012</v>
      </c>
      <c r="E1365" s="116">
        <f t="shared" si="5"/>
        <v>197.96141613797431</v>
      </c>
    </row>
    <row r="1366" spans="1:5" s="74" customFormat="1" ht="16.5" hidden="1" outlineLevel="1" thickTop="1" thickBot="1" x14ac:dyDescent="0.3">
      <c r="A1366" s="284" t="s">
        <v>781</v>
      </c>
      <c r="B1366" s="285"/>
      <c r="C1366" s="286"/>
      <c r="D1366" s="75"/>
      <c r="E1366" s="76"/>
    </row>
    <row r="1367" spans="1:5" s="74" customFormat="1" ht="16.5" hidden="1" outlineLevel="1" thickTop="1" thickBot="1" x14ac:dyDescent="0.3">
      <c r="A1367" s="77" t="s">
        <v>782</v>
      </c>
      <c r="B1367" s="78"/>
      <c r="C1367" s="79" t="s">
        <v>783</v>
      </c>
      <c r="D1367" s="75"/>
      <c r="E1367" s="76"/>
    </row>
    <row r="1368" spans="1:5" s="96" customFormat="1" ht="15" hidden="1" customHeight="1" outlineLevel="1" thickTop="1" x14ac:dyDescent="0.25">
      <c r="A1368" s="98" t="s">
        <v>386</v>
      </c>
      <c r="B1368" s="99"/>
      <c r="C1368" s="100">
        <v>111222452</v>
      </c>
    </row>
    <row r="1369" spans="1:5" s="96" customFormat="1" ht="15" hidden="1" customHeight="1" outlineLevel="1" x14ac:dyDescent="0.2">
      <c r="A1369" s="84" t="s">
        <v>310</v>
      </c>
      <c r="B1369" s="85"/>
      <c r="C1369" s="86">
        <v>57808</v>
      </c>
    </row>
    <row r="1370" spans="1:5" s="96" customFormat="1" ht="15" hidden="1" customHeight="1" outlineLevel="1" x14ac:dyDescent="0.2">
      <c r="A1370" s="87" t="s">
        <v>311</v>
      </c>
      <c r="B1370" s="88"/>
      <c r="C1370" s="86">
        <v>57808</v>
      </c>
    </row>
    <row r="1371" spans="1:5" s="96" customFormat="1" ht="15" hidden="1" customHeight="1" outlineLevel="1" x14ac:dyDescent="0.2">
      <c r="A1371" s="84" t="s">
        <v>313</v>
      </c>
      <c r="B1371" s="85"/>
      <c r="C1371" s="89">
        <v>8029705</v>
      </c>
    </row>
    <row r="1372" spans="1:5" s="96" customFormat="1" ht="15" hidden="1" customHeight="1" outlineLevel="1" x14ac:dyDescent="0.2">
      <c r="A1372" s="87" t="s">
        <v>314</v>
      </c>
      <c r="B1372" s="88"/>
      <c r="C1372" s="89">
        <v>4526372</v>
      </c>
    </row>
    <row r="1373" spans="1:5" s="96" customFormat="1" ht="15" hidden="1" customHeight="1" outlineLevel="1" x14ac:dyDescent="0.2">
      <c r="A1373" s="87" t="s">
        <v>315</v>
      </c>
      <c r="B1373" s="88"/>
      <c r="C1373" s="89">
        <v>1680606</v>
      </c>
    </row>
    <row r="1374" spans="1:5" s="96" customFormat="1" ht="15" hidden="1" customHeight="1" outlineLevel="1" x14ac:dyDescent="0.2">
      <c r="A1374" s="87" t="s">
        <v>316</v>
      </c>
      <c r="B1374" s="88"/>
      <c r="C1374" s="89">
        <v>1316496</v>
      </c>
    </row>
    <row r="1375" spans="1:5" s="96" customFormat="1" ht="15" hidden="1" customHeight="1" outlineLevel="1" x14ac:dyDescent="0.2">
      <c r="A1375" s="87" t="s">
        <v>317</v>
      </c>
      <c r="B1375" s="88"/>
      <c r="C1375" s="86">
        <v>506231</v>
      </c>
    </row>
    <row r="1376" spans="1:5" s="96" customFormat="1" ht="15" hidden="1" customHeight="1" outlineLevel="1" x14ac:dyDescent="0.2">
      <c r="A1376" s="84" t="s">
        <v>747</v>
      </c>
      <c r="B1376" s="85"/>
      <c r="C1376" s="86">
        <v>20261</v>
      </c>
    </row>
    <row r="1377" spans="1:3" s="96" customFormat="1" ht="15" hidden="1" customHeight="1" outlineLevel="1" x14ac:dyDescent="0.2">
      <c r="A1377" s="87" t="s">
        <v>382</v>
      </c>
      <c r="B1377" s="88"/>
      <c r="C1377" s="86">
        <v>20261</v>
      </c>
    </row>
    <row r="1378" spans="1:3" s="96" customFormat="1" ht="15" hidden="1" customHeight="1" outlineLevel="1" x14ac:dyDescent="0.2">
      <c r="A1378" s="84" t="s">
        <v>318</v>
      </c>
      <c r="B1378" s="85"/>
      <c r="C1378" s="89">
        <v>12020143</v>
      </c>
    </row>
    <row r="1379" spans="1:3" s="96" customFormat="1" ht="15" hidden="1" customHeight="1" outlineLevel="1" x14ac:dyDescent="0.2">
      <c r="A1379" s="87" t="s">
        <v>319</v>
      </c>
      <c r="B1379" s="88"/>
      <c r="C1379" s="89">
        <v>11088195</v>
      </c>
    </row>
    <row r="1380" spans="1:3" s="96" customFormat="1" ht="15" hidden="1" customHeight="1" outlineLevel="1" x14ac:dyDescent="0.2">
      <c r="A1380" s="87" t="s">
        <v>356</v>
      </c>
      <c r="B1380" s="88"/>
      <c r="C1380" s="86">
        <v>10840</v>
      </c>
    </row>
    <row r="1381" spans="1:3" s="96" customFormat="1" ht="15" hidden="1" customHeight="1" outlineLevel="1" x14ac:dyDescent="0.2">
      <c r="A1381" s="87" t="s">
        <v>376</v>
      </c>
      <c r="B1381" s="88"/>
      <c r="C1381" s="86">
        <v>24886</v>
      </c>
    </row>
    <row r="1382" spans="1:3" s="96" customFormat="1" ht="15" hidden="1" customHeight="1" outlineLevel="1" x14ac:dyDescent="0.2">
      <c r="A1382" s="87" t="s">
        <v>746</v>
      </c>
      <c r="B1382" s="88"/>
      <c r="C1382" s="86">
        <v>429065</v>
      </c>
    </row>
    <row r="1383" spans="1:3" s="96" customFormat="1" ht="15" hidden="1" customHeight="1" outlineLevel="1" x14ac:dyDescent="0.2">
      <c r="A1383" s="87" t="s">
        <v>322</v>
      </c>
      <c r="B1383" s="88"/>
      <c r="C1383" s="86">
        <v>11424</v>
      </c>
    </row>
    <row r="1384" spans="1:3" s="96" customFormat="1" ht="15" hidden="1" customHeight="1" outlineLevel="1" x14ac:dyDescent="0.2">
      <c r="A1384" s="87" t="s">
        <v>323</v>
      </c>
      <c r="B1384" s="88"/>
      <c r="C1384" s="86">
        <v>186252</v>
      </c>
    </row>
    <row r="1385" spans="1:3" s="96" customFormat="1" ht="15" hidden="1" customHeight="1" outlineLevel="1" x14ac:dyDescent="0.2">
      <c r="A1385" s="87" t="s">
        <v>325</v>
      </c>
      <c r="B1385" s="88"/>
      <c r="C1385" s="86">
        <v>269481</v>
      </c>
    </row>
    <row r="1386" spans="1:3" s="96" customFormat="1" ht="15" hidden="1" customHeight="1" outlineLevel="1" x14ac:dyDescent="0.2">
      <c r="A1386" s="84" t="s">
        <v>328</v>
      </c>
      <c r="B1386" s="85"/>
      <c r="C1386" s="89">
        <v>69765740</v>
      </c>
    </row>
    <row r="1387" spans="1:3" s="96" customFormat="1" ht="15" hidden="1" customHeight="1" outlineLevel="1" x14ac:dyDescent="0.2">
      <c r="A1387" s="87" t="s">
        <v>329</v>
      </c>
      <c r="B1387" s="88"/>
      <c r="C1387" s="89">
        <v>10996942</v>
      </c>
    </row>
    <row r="1388" spans="1:3" s="96" customFormat="1" ht="15" hidden="1" customHeight="1" outlineLevel="1" x14ac:dyDescent="0.2">
      <c r="A1388" s="87" t="s">
        <v>330</v>
      </c>
      <c r="B1388" s="88"/>
      <c r="C1388" s="89">
        <v>58768798</v>
      </c>
    </row>
    <row r="1389" spans="1:3" s="96" customFormat="1" ht="15" hidden="1" customHeight="1" outlineLevel="1" x14ac:dyDescent="0.2">
      <c r="A1389" s="84" t="s">
        <v>332</v>
      </c>
      <c r="B1389" s="85"/>
      <c r="C1389" s="89">
        <v>2726738</v>
      </c>
    </row>
    <row r="1390" spans="1:3" s="96" customFormat="1" ht="15" hidden="1" customHeight="1" outlineLevel="1" x14ac:dyDescent="0.2">
      <c r="A1390" s="87" t="s">
        <v>333</v>
      </c>
      <c r="B1390" s="88"/>
      <c r="C1390" s="89">
        <v>2683955</v>
      </c>
    </row>
    <row r="1391" spans="1:3" s="96" customFormat="1" ht="15" hidden="1" customHeight="1" outlineLevel="1" x14ac:dyDescent="0.2">
      <c r="A1391" s="87" t="s">
        <v>334</v>
      </c>
      <c r="B1391" s="88"/>
      <c r="C1391" s="86">
        <v>42783</v>
      </c>
    </row>
    <row r="1392" spans="1:3" s="96" customFormat="1" ht="15" hidden="1" customHeight="1" outlineLevel="1" x14ac:dyDescent="0.2">
      <c r="A1392" s="84" t="s">
        <v>741</v>
      </c>
      <c r="B1392" s="85"/>
      <c r="C1392" s="89">
        <v>18602057</v>
      </c>
    </row>
    <row r="1393" spans="1:5" s="96" customFormat="1" ht="15" hidden="1" customHeight="1" outlineLevel="1" x14ac:dyDescent="0.2">
      <c r="A1393" s="87" t="s">
        <v>336</v>
      </c>
      <c r="B1393" s="88"/>
      <c r="C1393" s="89">
        <v>18602057</v>
      </c>
    </row>
    <row r="1394" spans="1:5" s="74" customFormat="1" ht="11.25" customHeight="1" collapsed="1" thickBot="1" x14ac:dyDescent="0.3">
      <c r="A1394" s="262" t="s">
        <v>99</v>
      </c>
      <c r="B1394" s="263"/>
      <c r="C1394" s="264"/>
      <c r="D1394" s="75"/>
      <c r="E1394" s="76"/>
    </row>
    <row r="1395" spans="1:5" s="111" customFormat="1" ht="18.75" x14ac:dyDescent="0.3">
      <c r="A1395" s="242" t="s">
        <v>96</v>
      </c>
      <c r="B1395" s="272">
        <v>12189</v>
      </c>
      <c r="C1395" s="261">
        <v>16724080</v>
      </c>
      <c r="D1395" s="109">
        <f t="shared" si="6"/>
        <v>1372.063335794569</v>
      </c>
      <c r="E1395" s="110">
        <f t="shared" si="5"/>
        <v>197.13553675209323</v>
      </c>
    </row>
    <row r="1396" spans="1:5" s="74" customFormat="1" ht="16.5" hidden="1" outlineLevel="1" thickTop="1" thickBot="1" x14ac:dyDescent="0.3">
      <c r="A1396" s="284" t="s">
        <v>781</v>
      </c>
      <c r="B1396" s="285"/>
      <c r="C1396" s="286"/>
      <c r="D1396" s="75"/>
      <c r="E1396" s="76"/>
    </row>
    <row r="1397" spans="1:5" s="74" customFormat="1" ht="16.5" hidden="1" outlineLevel="1" thickTop="1" thickBot="1" x14ac:dyDescent="0.3">
      <c r="A1397" s="77" t="s">
        <v>782</v>
      </c>
      <c r="B1397" s="78"/>
      <c r="C1397" s="79" t="s">
        <v>783</v>
      </c>
      <c r="D1397" s="75"/>
      <c r="E1397" s="76"/>
    </row>
    <row r="1398" spans="1:5" s="96" customFormat="1" ht="15" hidden="1" customHeight="1" outlineLevel="1" thickTop="1" x14ac:dyDescent="0.25">
      <c r="A1398" s="98" t="s">
        <v>389</v>
      </c>
      <c r="B1398" s="99"/>
      <c r="C1398" s="100">
        <v>16724080</v>
      </c>
    </row>
    <row r="1399" spans="1:5" s="96" customFormat="1" ht="15" hidden="1" customHeight="1" outlineLevel="1" x14ac:dyDescent="0.2">
      <c r="A1399" s="84" t="s">
        <v>310</v>
      </c>
      <c r="B1399" s="85"/>
      <c r="C1399" s="86">
        <v>40000</v>
      </c>
    </row>
    <row r="1400" spans="1:5" s="96" customFormat="1" ht="15" hidden="1" customHeight="1" outlineLevel="1" x14ac:dyDescent="0.2">
      <c r="A1400" s="87" t="s">
        <v>311</v>
      </c>
      <c r="B1400" s="88"/>
      <c r="C1400" s="86">
        <v>30000</v>
      </c>
    </row>
    <row r="1401" spans="1:5" s="96" customFormat="1" ht="15" hidden="1" customHeight="1" outlineLevel="1" x14ac:dyDescent="0.2">
      <c r="A1401" s="87" t="s">
        <v>312</v>
      </c>
      <c r="B1401" s="88"/>
      <c r="C1401" s="86">
        <v>10000</v>
      </c>
    </row>
    <row r="1402" spans="1:5" s="96" customFormat="1" ht="15" hidden="1" customHeight="1" outlineLevel="1" x14ac:dyDescent="0.2">
      <c r="A1402" s="84" t="s">
        <v>313</v>
      </c>
      <c r="B1402" s="85"/>
      <c r="C1402" s="86">
        <v>105950</v>
      </c>
    </row>
    <row r="1403" spans="1:5" s="96" customFormat="1" ht="15" hidden="1" customHeight="1" outlineLevel="1" x14ac:dyDescent="0.2">
      <c r="A1403" s="87" t="s">
        <v>314</v>
      </c>
      <c r="B1403" s="88"/>
      <c r="C1403" s="86">
        <v>75000</v>
      </c>
    </row>
    <row r="1404" spans="1:5" s="96" customFormat="1" ht="15" hidden="1" customHeight="1" outlineLevel="1" x14ac:dyDescent="0.2">
      <c r="A1404" s="87" t="s">
        <v>316</v>
      </c>
      <c r="B1404" s="88"/>
      <c r="C1404" s="86">
        <v>30950</v>
      </c>
    </row>
    <row r="1405" spans="1:5" s="96" customFormat="1" ht="15" hidden="1" customHeight="1" outlineLevel="1" x14ac:dyDescent="0.2">
      <c r="A1405" s="84" t="s">
        <v>318</v>
      </c>
      <c r="B1405" s="85"/>
      <c r="C1405" s="86">
        <v>196329</v>
      </c>
    </row>
    <row r="1406" spans="1:5" s="96" customFormat="1" ht="15" hidden="1" customHeight="1" outlineLevel="1" x14ac:dyDescent="0.2">
      <c r="A1406" s="87" t="s">
        <v>319</v>
      </c>
      <c r="B1406" s="88"/>
      <c r="C1406" s="86">
        <v>20000</v>
      </c>
    </row>
    <row r="1407" spans="1:5" s="96" customFormat="1" ht="15" hidden="1" customHeight="1" outlineLevel="1" x14ac:dyDescent="0.2">
      <c r="A1407" s="87" t="s">
        <v>376</v>
      </c>
      <c r="B1407" s="88"/>
      <c r="C1407" s="86">
        <v>6329</v>
      </c>
    </row>
    <row r="1408" spans="1:5" s="96" customFormat="1" ht="15" hidden="1" customHeight="1" outlineLevel="1" x14ac:dyDescent="0.2">
      <c r="A1408" s="87" t="s">
        <v>322</v>
      </c>
      <c r="B1408" s="88"/>
      <c r="C1408" s="86">
        <v>60000</v>
      </c>
    </row>
    <row r="1409" spans="1:5" s="96" customFormat="1" ht="15" hidden="1" customHeight="1" outlineLevel="1" x14ac:dyDescent="0.2">
      <c r="A1409" s="87" t="s">
        <v>323</v>
      </c>
      <c r="B1409" s="88"/>
      <c r="C1409" s="86">
        <v>60000</v>
      </c>
    </row>
    <row r="1410" spans="1:5" s="96" customFormat="1" ht="15" hidden="1" customHeight="1" outlineLevel="1" x14ac:dyDescent="0.2">
      <c r="A1410" s="87" t="s">
        <v>325</v>
      </c>
      <c r="B1410" s="88"/>
      <c r="C1410" s="86">
        <v>50000</v>
      </c>
    </row>
    <row r="1411" spans="1:5" s="96" customFormat="1" ht="15" hidden="1" customHeight="1" outlineLevel="1" x14ac:dyDescent="0.2">
      <c r="A1411" s="84" t="s">
        <v>326</v>
      </c>
      <c r="B1411" s="85"/>
      <c r="C1411" s="86">
        <v>6000</v>
      </c>
    </row>
    <row r="1412" spans="1:5" s="96" customFormat="1" ht="15" hidden="1" customHeight="1" outlineLevel="1" x14ac:dyDescent="0.2">
      <c r="A1412" s="87" t="s">
        <v>361</v>
      </c>
      <c r="B1412" s="88"/>
      <c r="C1412" s="86">
        <v>6000</v>
      </c>
    </row>
    <row r="1413" spans="1:5" s="96" customFormat="1" ht="15" hidden="1" customHeight="1" outlineLevel="1" x14ac:dyDescent="0.2">
      <c r="A1413" s="84" t="s">
        <v>328</v>
      </c>
      <c r="B1413" s="85"/>
      <c r="C1413" s="89">
        <v>10578377</v>
      </c>
    </row>
    <row r="1414" spans="1:5" s="96" customFormat="1" ht="15" hidden="1" customHeight="1" outlineLevel="1" x14ac:dyDescent="0.2">
      <c r="A1414" s="87" t="s">
        <v>329</v>
      </c>
      <c r="B1414" s="88"/>
      <c r="C1414" s="89">
        <v>1667435</v>
      </c>
    </row>
    <row r="1415" spans="1:5" s="96" customFormat="1" ht="15" hidden="1" customHeight="1" outlineLevel="1" x14ac:dyDescent="0.2">
      <c r="A1415" s="87" t="s">
        <v>330</v>
      </c>
      <c r="B1415" s="88"/>
      <c r="C1415" s="89">
        <v>8910942</v>
      </c>
    </row>
    <row r="1416" spans="1:5" s="96" customFormat="1" ht="15" hidden="1" customHeight="1" outlineLevel="1" x14ac:dyDescent="0.2">
      <c r="A1416" s="84" t="s">
        <v>331</v>
      </c>
      <c r="B1416" s="85"/>
      <c r="C1416" s="86">
        <v>15953</v>
      </c>
    </row>
    <row r="1417" spans="1:5" s="96" customFormat="1" ht="15" hidden="1" customHeight="1" outlineLevel="1" x14ac:dyDescent="0.2">
      <c r="A1417" s="87" t="s">
        <v>351</v>
      </c>
      <c r="B1417" s="88"/>
      <c r="C1417" s="86">
        <v>15953</v>
      </c>
    </row>
    <row r="1418" spans="1:5" s="96" customFormat="1" ht="15" hidden="1" customHeight="1" outlineLevel="1" x14ac:dyDescent="0.2">
      <c r="A1418" s="84" t="s">
        <v>332</v>
      </c>
      <c r="B1418" s="85"/>
      <c r="C1418" s="89">
        <v>3303063</v>
      </c>
    </row>
    <row r="1419" spans="1:5" s="96" customFormat="1" ht="15" hidden="1" customHeight="1" outlineLevel="1" x14ac:dyDescent="0.2">
      <c r="A1419" s="87" t="s">
        <v>333</v>
      </c>
      <c r="B1419" s="88"/>
      <c r="C1419" s="86">
        <v>896873</v>
      </c>
    </row>
    <row r="1420" spans="1:5" s="96" customFormat="1" ht="15" hidden="1" customHeight="1" outlineLevel="1" x14ac:dyDescent="0.2">
      <c r="A1420" s="87" t="s">
        <v>334</v>
      </c>
      <c r="B1420" s="88"/>
      <c r="C1420" s="89">
        <v>2406190</v>
      </c>
    </row>
    <row r="1421" spans="1:5" s="96" customFormat="1" ht="15" hidden="1" customHeight="1" outlineLevel="1" x14ac:dyDescent="0.2">
      <c r="A1421" s="84" t="s">
        <v>741</v>
      </c>
      <c r="B1421" s="85"/>
      <c r="C1421" s="89">
        <v>2478408</v>
      </c>
    </row>
    <row r="1422" spans="1:5" s="96" customFormat="1" ht="15" hidden="1" customHeight="1" outlineLevel="1" x14ac:dyDescent="0.2">
      <c r="A1422" s="87" t="s">
        <v>336</v>
      </c>
      <c r="B1422" s="88"/>
      <c r="C1422" s="89">
        <v>2478408</v>
      </c>
    </row>
    <row r="1423" spans="1:5" s="74" customFormat="1" ht="11.25" customHeight="1" collapsed="1" thickBot="1" x14ac:dyDescent="0.3">
      <c r="A1423" s="262" t="s">
        <v>96</v>
      </c>
      <c r="B1423" s="263"/>
      <c r="C1423" s="264"/>
      <c r="D1423" s="75"/>
      <c r="E1423" s="76"/>
    </row>
    <row r="1424" spans="1:5" s="111" customFormat="1" ht="18.75" x14ac:dyDescent="0.3">
      <c r="A1424" s="240" t="s">
        <v>91</v>
      </c>
      <c r="B1424" s="271">
        <v>6052</v>
      </c>
      <c r="C1424" s="260">
        <v>7980992</v>
      </c>
      <c r="D1424" s="115">
        <f t="shared" si="6"/>
        <v>1318.7362855254462</v>
      </c>
      <c r="E1424" s="116">
        <f t="shared" si="5"/>
        <v>189.4736042421618</v>
      </c>
    </row>
    <row r="1425" spans="1:5" s="74" customFormat="1" ht="16.5" hidden="1" outlineLevel="1" thickTop="1" thickBot="1" x14ac:dyDescent="0.3">
      <c r="A1425" s="284" t="s">
        <v>781</v>
      </c>
      <c r="B1425" s="285"/>
      <c r="C1425" s="286"/>
      <c r="D1425" s="75"/>
      <c r="E1425" s="76"/>
    </row>
    <row r="1426" spans="1:5" s="74" customFormat="1" ht="16.5" hidden="1" outlineLevel="1" thickTop="1" thickBot="1" x14ac:dyDescent="0.3">
      <c r="A1426" s="77" t="s">
        <v>782</v>
      </c>
      <c r="B1426" s="78"/>
      <c r="C1426" s="79" t="s">
        <v>783</v>
      </c>
      <c r="D1426" s="75"/>
      <c r="E1426" s="76"/>
    </row>
    <row r="1427" spans="1:5" s="83" customFormat="1" ht="15" hidden="1" customHeight="1" outlineLevel="1" thickTop="1" x14ac:dyDescent="0.25">
      <c r="A1427" s="98" t="s">
        <v>414</v>
      </c>
      <c r="B1427" s="99"/>
      <c r="C1427" s="100">
        <v>7980992</v>
      </c>
    </row>
    <row r="1428" spans="1:5" s="83" customFormat="1" ht="15" hidden="1" customHeight="1" outlineLevel="1" x14ac:dyDescent="0.2">
      <c r="A1428" s="84" t="s">
        <v>313</v>
      </c>
      <c r="B1428" s="85"/>
      <c r="C1428" s="86">
        <v>50000</v>
      </c>
    </row>
    <row r="1429" spans="1:5" s="83" customFormat="1" ht="15" hidden="1" customHeight="1" outlineLevel="1" x14ac:dyDescent="0.2">
      <c r="A1429" s="87" t="s">
        <v>314</v>
      </c>
      <c r="B1429" s="88"/>
      <c r="C1429" s="86">
        <v>50000</v>
      </c>
    </row>
    <row r="1430" spans="1:5" s="83" customFormat="1" ht="15" hidden="1" customHeight="1" outlineLevel="1" x14ac:dyDescent="0.2">
      <c r="A1430" s="84" t="s">
        <v>328</v>
      </c>
      <c r="B1430" s="85"/>
      <c r="C1430" s="89">
        <v>5174198</v>
      </c>
    </row>
    <row r="1431" spans="1:5" s="83" customFormat="1" ht="15" hidden="1" customHeight="1" outlineLevel="1" x14ac:dyDescent="0.2">
      <c r="A1431" s="87" t="s">
        <v>329</v>
      </c>
      <c r="B1431" s="88"/>
      <c r="C1431" s="86">
        <v>815592</v>
      </c>
    </row>
    <row r="1432" spans="1:5" s="83" customFormat="1" ht="15" hidden="1" customHeight="1" outlineLevel="1" x14ac:dyDescent="0.2">
      <c r="A1432" s="87" t="s">
        <v>330</v>
      </c>
      <c r="B1432" s="88"/>
      <c r="C1432" s="89">
        <v>4358606</v>
      </c>
    </row>
    <row r="1433" spans="1:5" s="83" customFormat="1" ht="15" hidden="1" customHeight="1" outlineLevel="1" x14ac:dyDescent="0.2">
      <c r="A1433" s="84" t="s">
        <v>332</v>
      </c>
      <c r="B1433" s="85"/>
      <c r="C1433" s="89">
        <v>2756794</v>
      </c>
    </row>
    <row r="1434" spans="1:5" s="83" customFormat="1" ht="15" hidden="1" customHeight="1" outlineLevel="1" x14ac:dyDescent="0.2">
      <c r="A1434" s="87" t="s">
        <v>333</v>
      </c>
      <c r="B1434" s="88"/>
      <c r="C1434" s="86">
        <v>359220</v>
      </c>
    </row>
    <row r="1435" spans="1:5" s="83" customFormat="1" ht="15" hidden="1" customHeight="1" outlineLevel="1" x14ac:dyDescent="0.2">
      <c r="A1435" s="87" t="s">
        <v>334</v>
      </c>
      <c r="B1435" s="88"/>
      <c r="C1435" s="89">
        <v>2397574</v>
      </c>
    </row>
    <row r="1436" spans="1:5" s="74" customFormat="1" ht="11.25" customHeight="1" collapsed="1" thickBot="1" x14ac:dyDescent="0.3">
      <c r="A1436" s="262" t="s">
        <v>91</v>
      </c>
      <c r="B1436" s="263"/>
      <c r="C1436" s="264"/>
      <c r="D1436" s="75"/>
      <c r="E1436" s="76"/>
    </row>
    <row r="1437" spans="1:5" s="111" customFormat="1" ht="18.75" x14ac:dyDescent="0.3">
      <c r="A1437" s="242" t="s">
        <v>63</v>
      </c>
      <c r="B1437" s="272">
        <v>14788</v>
      </c>
      <c r="C1437" s="261">
        <v>19383911</v>
      </c>
      <c r="D1437" s="109">
        <f t="shared" si="6"/>
        <v>1310.7865160941303</v>
      </c>
      <c r="E1437" s="110">
        <f t="shared" si="5"/>
        <v>188.33139599053595</v>
      </c>
    </row>
    <row r="1438" spans="1:5" s="74" customFormat="1" ht="16.5" hidden="1" outlineLevel="1" thickTop="1" thickBot="1" x14ac:dyDescent="0.3">
      <c r="A1438" s="284" t="s">
        <v>781</v>
      </c>
      <c r="B1438" s="285"/>
      <c r="C1438" s="286"/>
      <c r="D1438" s="75"/>
      <c r="E1438" s="76"/>
    </row>
    <row r="1439" spans="1:5" s="74" customFormat="1" ht="16.5" hidden="1" outlineLevel="1" thickTop="1" thickBot="1" x14ac:dyDescent="0.3">
      <c r="A1439" s="77" t="s">
        <v>782</v>
      </c>
      <c r="B1439" s="78"/>
      <c r="C1439" s="79" t="s">
        <v>783</v>
      </c>
      <c r="D1439" s="75"/>
      <c r="E1439" s="76"/>
    </row>
    <row r="1440" spans="1:5" s="96" customFormat="1" ht="15" hidden="1" customHeight="1" outlineLevel="1" thickTop="1" x14ac:dyDescent="0.25">
      <c r="A1440" s="98" t="s">
        <v>408</v>
      </c>
      <c r="B1440" s="99"/>
      <c r="C1440" s="100">
        <v>19383911</v>
      </c>
    </row>
    <row r="1441" spans="1:5" s="96" customFormat="1" ht="15" hidden="1" customHeight="1" outlineLevel="1" x14ac:dyDescent="0.2">
      <c r="A1441" s="84" t="s">
        <v>310</v>
      </c>
      <c r="B1441" s="85"/>
      <c r="C1441" s="89">
        <v>2520000</v>
      </c>
    </row>
    <row r="1442" spans="1:5" s="96" customFormat="1" ht="15" hidden="1" customHeight="1" outlineLevel="1" x14ac:dyDescent="0.2">
      <c r="A1442" s="87" t="s">
        <v>341</v>
      </c>
      <c r="B1442" s="88"/>
      <c r="C1442" s="89">
        <v>2520000</v>
      </c>
    </row>
    <row r="1443" spans="1:5" s="96" customFormat="1" ht="15" hidden="1" customHeight="1" outlineLevel="1" x14ac:dyDescent="0.2">
      <c r="A1443" s="84" t="s">
        <v>318</v>
      </c>
      <c r="B1443" s="85"/>
      <c r="C1443" s="86">
        <v>360155</v>
      </c>
    </row>
    <row r="1444" spans="1:5" s="96" customFormat="1" ht="15" hidden="1" customHeight="1" outlineLevel="1" x14ac:dyDescent="0.2">
      <c r="A1444" s="87" t="s">
        <v>343</v>
      </c>
      <c r="B1444" s="88"/>
      <c r="C1444" s="86">
        <v>21340</v>
      </c>
    </row>
    <row r="1445" spans="1:5" s="96" customFormat="1" ht="15" hidden="1" customHeight="1" outlineLevel="1" x14ac:dyDescent="0.2">
      <c r="A1445" s="87" t="s">
        <v>376</v>
      </c>
      <c r="B1445" s="88"/>
      <c r="C1445" s="86">
        <v>338815</v>
      </c>
    </row>
    <row r="1446" spans="1:5" s="96" customFormat="1" ht="15" hidden="1" customHeight="1" outlineLevel="1" x14ac:dyDescent="0.2">
      <c r="A1446" s="84" t="s">
        <v>328</v>
      </c>
      <c r="B1446" s="85"/>
      <c r="C1446" s="89">
        <v>12833952</v>
      </c>
    </row>
    <row r="1447" spans="1:5" s="96" customFormat="1" ht="15" hidden="1" customHeight="1" outlineLevel="1" x14ac:dyDescent="0.2">
      <c r="A1447" s="87" t="s">
        <v>329</v>
      </c>
      <c r="B1447" s="88"/>
      <c r="C1447" s="89">
        <v>2022973</v>
      </c>
    </row>
    <row r="1448" spans="1:5" s="96" customFormat="1" ht="15" hidden="1" customHeight="1" outlineLevel="1" x14ac:dyDescent="0.2">
      <c r="A1448" s="87" t="s">
        <v>330</v>
      </c>
      <c r="B1448" s="88"/>
      <c r="C1448" s="89">
        <v>10810979</v>
      </c>
    </row>
    <row r="1449" spans="1:5" s="96" customFormat="1" ht="15" hidden="1" customHeight="1" outlineLevel="1" x14ac:dyDescent="0.2">
      <c r="A1449" s="84" t="s">
        <v>332</v>
      </c>
      <c r="B1449" s="85"/>
      <c r="C1449" s="89">
        <v>3155623</v>
      </c>
    </row>
    <row r="1450" spans="1:5" s="96" customFormat="1" ht="15" hidden="1" customHeight="1" outlineLevel="1" x14ac:dyDescent="0.2">
      <c r="A1450" s="87" t="s">
        <v>333</v>
      </c>
      <c r="B1450" s="88"/>
      <c r="C1450" s="86">
        <v>642833</v>
      </c>
    </row>
    <row r="1451" spans="1:5" s="96" customFormat="1" ht="15" hidden="1" customHeight="1" outlineLevel="1" x14ac:dyDescent="0.2">
      <c r="A1451" s="87" t="s">
        <v>334</v>
      </c>
      <c r="B1451" s="88"/>
      <c r="C1451" s="89">
        <v>2512790</v>
      </c>
    </row>
    <row r="1452" spans="1:5" s="96" customFormat="1" ht="15" hidden="1" customHeight="1" outlineLevel="1" x14ac:dyDescent="0.2">
      <c r="A1452" s="84" t="s">
        <v>748</v>
      </c>
      <c r="B1452" s="85"/>
      <c r="C1452" s="86">
        <v>514181</v>
      </c>
    </row>
    <row r="1453" spans="1:5" s="96" customFormat="1" ht="15" hidden="1" customHeight="1" outlineLevel="1" x14ac:dyDescent="0.2">
      <c r="A1453" s="87" t="s">
        <v>387</v>
      </c>
      <c r="B1453" s="88"/>
      <c r="C1453" s="86">
        <v>514181</v>
      </c>
    </row>
    <row r="1454" spans="1:5" s="74" customFormat="1" ht="11.25" customHeight="1" collapsed="1" thickBot="1" x14ac:dyDescent="0.3">
      <c r="A1454" s="262" t="s">
        <v>63</v>
      </c>
      <c r="B1454" s="263"/>
      <c r="C1454" s="264"/>
      <c r="D1454" s="75"/>
      <c r="E1454" s="76"/>
    </row>
    <row r="1455" spans="1:5" s="111" customFormat="1" ht="18.75" x14ac:dyDescent="0.3">
      <c r="A1455" s="240" t="s">
        <v>87</v>
      </c>
      <c r="B1455" s="271">
        <v>8157</v>
      </c>
      <c r="C1455" s="260">
        <v>9019664</v>
      </c>
      <c r="D1455" s="115">
        <f t="shared" si="6"/>
        <v>1105.7575088880717</v>
      </c>
      <c r="E1455" s="116">
        <f t="shared" si="5"/>
        <v>158.87320530001031</v>
      </c>
    </row>
    <row r="1456" spans="1:5" s="74" customFormat="1" ht="16.5" hidden="1" outlineLevel="1" thickTop="1" thickBot="1" x14ac:dyDescent="0.3">
      <c r="A1456" s="284" t="s">
        <v>781</v>
      </c>
      <c r="B1456" s="285"/>
      <c r="C1456" s="286"/>
      <c r="D1456" s="75"/>
      <c r="E1456" s="76"/>
    </row>
    <row r="1457" spans="1:5" s="74" customFormat="1" ht="16.5" hidden="1" outlineLevel="1" thickTop="1" thickBot="1" x14ac:dyDescent="0.3">
      <c r="A1457" s="77" t="s">
        <v>782</v>
      </c>
      <c r="B1457" s="78"/>
      <c r="C1457" s="79" t="s">
        <v>783</v>
      </c>
      <c r="D1457" s="75"/>
      <c r="E1457" s="76"/>
    </row>
    <row r="1458" spans="1:5" s="83" customFormat="1" ht="15" hidden="1" customHeight="1" outlineLevel="1" thickTop="1" x14ac:dyDescent="0.25">
      <c r="A1458" s="98" t="s">
        <v>444</v>
      </c>
      <c r="B1458" s="99"/>
      <c r="C1458" s="100">
        <v>9019664</v>
      </c>
    </row>
    <row r="1459" spans="1:5" s="83" customFormat="1" ht="15" hidden="1" customHeight="1" outlineLevel="1" x14ac:dyDescent="0.2">
      <c r="A1459" s="84" t="s">
        <v>310</v>
      </c>
      <c r="B1459" s="85"/>
      <c r="C1459" s="86">
        <v>2500</v>
      </c>
    </row>
    <row r="1460" spans="1:5" s="83" customFormat="1" ht="15" hidden="1" customHeight="1" outlineLevel="1" x14ac:dyDescent="0.2">
      <c r="A1460" s="87" t="s">
        <v>312</v>
      </c>
      <c r="B1460" s="88"/>
      <c r="C1460" s="86">
        <v>2500</v>
      </c>
    </row>
    <row r="1461" spans="1:5" s="83" customFormat="1" ht="15" hidden="1" customHeight="1" outlineLevel="1" x14ac:dyDescent="0.2">
      <c r="A1461" s="84" t="s">
        <v>313</v>
      </c>
      <c r="B1461" s="85"/>
      <c r="C1461" s="86">
        <v>6000</v>
      </c>
    </row>
    <row r="1462" spans="1:5" s="83" customFormat="1" ht="15" hidden="1" customHeight="1" outlineLevel="1" x14ac:dyDescent="0.2">
      <c r="A1462" s="87" t="s">
        <v>314</v>
      </c>
      <c r="B1462" s="88"/>
      <c r="C1462" s="86">
        <v>6000</v>
      </c>
    </row>
    <row r="1463" spans="1:5" s="83" customFormat="1" ht="15" hidden="1" customHeight="1" outlineLevel="1" x14ac:dyDescent="0.2">
      <c r="A1463" s="84" t="s">
        <v>318</v>
      </c>
      <c r="B1463" s="85"/>
      <c r="C1463" s="86">
        <v>20043</v>
      </c>
    </row>
    <row r="1464" spans="1:5" s="83" customFormat="1" ht="15" hidden="1" customHeight="1" outlineLevel="1" x14ac:dyDescent="0.2">
      <c r="A1464" s="87" t="s">
        <v>319</v>
      </c>
      <c r="B1464" s="88"/>
      <c r="C1464" s="86">
        <v>3000</v>
      </c>
    </row>
    <row r="1465" spans="1:5" s="83" customFormat="1" ht="15" hidden="1" customHeight="1" outlineLevel="1" x14ac:dyDescent="0.2">
      <c r="A1465" s="87" t="s">
        <v>376</v>
      </c>
      <c r="B1465" s="88"/>
      <c r="C1465" s="86">
        <v>8543</v>
      </c>
    </row>
    <row r="1466" spans="1:5" s="83" customFormat="1" ht="15" hidden="1" customHeight="1" outlineLevel="1" x14ac:dyDescent="0.2">
      <c r="A1466" s="87" t="s">
        <v>321</v>
      </c>
      <c r="B1466" s="88"/>
      <c r="C1466" s="86">
        <v>4000</v>
      </c>
    </row>
    <row r="1467" spans="1:5" s="83" customFormat="1" ht="15" hidden="1" customHeight="1" outlineLevel="1" x14ac:dyDescent="0.2">
      <c r="A1467" s="87" t="s">
        <v>323</v>
      </c>
      <c r="B1467" s="88"/>
      <c r="C1467" s="86">
        <v>1000</v>
      </c>
    </row>
    <row r="1468" spans="1:5" s="83" customFormat="1" ht="15" hidden="1" customHeight="1" outlineLevel="1" x14ac:dyDescent="0.2">
      <c r="A1468" s="87" t="s">
        <v>325</v>
      </c>
      <c r="B1468" s="88"/>
      <c r="C1468" s="86">
        <v>3500</v>
      </c>
    </row>
    <row r="1469" spans="1:5" s="83" customFormat="1" ht="15" hidden="1" customHeight="1" outlineLevel="1" x14ac:dyDescent="0.2">
      <c r="A1469" s="84" t="s">
        <v>328</v>
      </c>
      <c r="B1469" s="85"/>
      <c r="C1469" s="89">
        <v>6099338</v>
      </c>
    </row>
    <row r="1470" spans="1:5" s="83" customFormat="1" ht="15" hidden="1" customHeight="1" outlineLevel="1" x14ac:dyDescent="0.2">
      <c r="A1470" s="87" t="s">
        <v>329</v>
      </c>
      <c r="B1470" s="88"/>
      <c r="C1470" s="86">
        <v>961418</v>
      </c>
    </row>
    <row r="1471" spans="1:5" s="83" customFormat="1" ht="15" hidden="1" customHeight="1" outlineLevel="1" x14ac:dyDescent="0.2">
      <c r="A1471" s="87" t="s">
        <v>330</v>
      </c>
      <c r="B1471" s="88"/>
      <c r="C1471" s="89">
        <v>5137920</v>
      </c>
    </row>
    <row r="1472" spans="1:5" s="83" customFormat="1" ht="15" hidden="1" customHeight="1" outlineLevel="1" x14ac:dyDescent="0.2">
      <c r="A1472" s="84" t="s">
        <v>332</v>
      </c>
      <c r="B1472" s="85"/>
      <c r="C1472" s="89">
        <v>2891783</v>
      </c>
    </row>
    <row r="1473" spans="1:5" s="83" customFormat="1" ht="15" hidden="1" customHeight="1" outlineLevel="1" x14ac:dyDescent="0.2">
      <c r="A1473" s="87" t="s">
        <v>333</v>
      </c>
      <c r="B1473" s="88"/>
      <c r="C1473" s="86">
        <v>684551</v>
      </c>
    </row>
    <row r="1474" spans="1:5" s="83" customFormat="1" ht="15" hidden="1" customHeight="1" outlineLevel="1" x14ac:dyDescent="0.2">
      <c r="A1474" s="87" t="s">
        <v>743</v>
      </c>
      <c r="B1474" s="88"/>
      <c r="C1474" s="89">
        <v>2207232</v>
      </c>
    </row>
    <row r="1475" spans="1:5" s="74" customFormat="1" ht="11.25" customHeight="1" collapsed="1" thickBot="1" x14ac:dyDescent="0.3">
      <c r="A1475" s="262" t="s">
        <v>87</v>
      </c>
      <c r="B1475" s="263"/>
      <c r="C1475" s="264"/>
      <c r="D1475" s="75"/>
      <c r="E1475" s="76"/>
    </row>
    <row r="1476" spans="1:5" s="111" customFormat="1" ht="18.75" x14ac:dyDescent="0.3">
      <c r="A1476" s="242" t="s">
        <v>80</v>
      </c>
      <c r="B1476" s="272">
        <v>24731</v>
      </c>
      <c r="C1476" s="261" t="s">
        <v>719</v>
      </c>
      <c r="D1476" s="109">
        <f>31410875/24636</f>
        <v>1274.9989852248741</v>
      </c>
      <c r="E1476" s="110">
        <f t="shared" ref="E1476:E2100" si="7">D1476/6.96</f>
        <v>183.18950937138996</v>
      </c>
    </row>
    <row r="1477" spans="1:5" s="74" customFormat="1" ht="16.5" hidden="1" outlineLevel="1" thickTop="1" thickBot="1" x14ac:dyDescent="0.3">
      <c r="A1477" s="284" t="s">
        <v>781</v>
      </c>
      <c r="B1477" s="285"/>
      <c r="C1477" s="286"/>
      <c r="D1477" s="75"/>
      <c r="E1477" s="76"/>
    </row>
    <row r="1478" spans="1:5" s="74" customFormat="1" ht="16.5" hidden="1" outlineLevel="1" thickTop="1" thickBot="1" x14ac:dyDescent="0.3">
      <c r="A1478" s="77" t="s">
        <v>782</v>
      </c>
      <c r="B1478" s="78"/>
      <c r="C1478" s="79" t="s">
        <v>783</v>
      </c>
      <c r="D1478" s="75"/>
      <c r="E1478" s="76"/>
    </row>
    <row r="1479" spans="1:5" s="83" customFormat="1" ht="15" hidden="1" customHeight="1" outlineLevel="1" thickTop="1" x14ac:dyDescent="0.25">
      <c r="A1479" s="98" t="s">
        <v>439</v>
      </c>
      <c r="B1479" s="99"/>
      <c r="C1479" s="102" t="s">
        <v>719</v>
      </c>
    </row>
    <row r="1480" spans="1:5" s="83" customFormat="1" ht="15" hidden="1" customHeight="1" outlineLevel="1" x14ac:dyDescent="0.2">
      <c r="A1480" s="84" t="s">
        <v>310</v>
      </c>
      <c r="B1480" s="85"/>
      <c r="C1480" s="86">
        <v>71700</v>
      </c>
    </row>
    <row r="1481" spans="1:5" s="83" customFormat="1" ht="15" hidden="1" customHeight="1" outlineLevel="1" x14ac:dyDescent="0.2">
      <c r="A1481" s="87" t="s">
        <v>341</v>
      </c>
      <c r="B1481" s="88"/>
      <c r="C1481" s="86">
        <v>200000</v>
      </c>
    </row>
    <row r="1482" spans="1:5" s="83" customFormat="1" ht="15" hidden="1" customHeight="1" outlineLevel="1" x14ac:dyDescent="0.2">
      <c r="A1482" s="87" t="s">
        <v>311</v>
      </c>
      <c r="B1482" s="88"/>
      <c r="C1482" s="86">
        <v>71500</v>
      </c>
    </row>
    <row r="1483" spans="1:5" s="83" customFormat="1" ht="15" hidden="1" customHeight="1" outlineLevel="1" x14ac:dyDescent="0.2">
      <c r="A1483" s="84" t="s">
        <v>313</v>
      </c>
      <c r="B1483" s="85"/>
      <c r="C1483" s="86">
        <v>153500</v>
      </c>
    </row>
    <row r="1484" spans="1:5" s="83" customFormat="1" ht="15" hidden="1" customHeight="1" outlineLevel="1" x14ac:dyDescent="0.2">
      <c r="A1484" s="87" t="s">
        <v>314</v>
      </c>
      <c r="B1484" s="88"/>
      <c r="C1484" s="86">
        <v>133500</v>
      </c>
    </row>
    <row r="1485" spans="1:5" s="83" customFormat="1" ht="15" hidden="1" customHeight="1" outlineLevel="1" x14ac:dyDescent="0.2">
      <c r="A1485" s="87" t="s">
        <v>316</v>
      </c>
      <c r="B1485" s="88"/>
      <c r="C1485" s="86">
        <v>20000</v>
      </c>
    </row>
    <row r="1486" spans="1:5" s="83" customFormat="1" ht="15" hidden="1" customHeight="1" outlineLevel="1" x14ac:dyDescent="0.2">
      <c r="A1486" s="84" t="s">
        <v>318</v>
      </c>
      <c r="B1486" s="85"/>
      <c r="C1486" s="86">
        <v>362289</v>
      </c>
    </row>
    <row r="1487" spans="1:5" s="83" customFormat="1" ht="15" hidden="1" customHeight="1" outlineLevel="1" x14ac:dyDescent="0.2">
      <c r="A1487" s="87" t="s">
        <v>319</v>
      </c>
      <c r="B1487" s="88"/>
      <c r="C1487" s="86">
        <v>74800</v>
      </c>
    </row>
    <row r="1488" spans="1:5" s="83" customFormat="1" ht="15" hidden="1" customHeight="1" outlineLevel="1" x14ac:dyDescent="0.2">
      <c r="A1488" s="87" t="s">
        <v>343</v>
      </c>
      <c r="B1488" s="88"/>
      <c r="C1488" s="86">
        <v>188973</v>
      </c>
    </row>
    <row r="1489" spans="1:5" s="83" customFormat="1" ht="15" hidden="1" customHeight="1" outlineLevel="1" x14ac:dyDescent="0.2">
      <c r="A1489" s="87" t="s">
        <v>376</v>
      </c>
      <c r="B1489" s="88"/>
      <c r="C1489" s="86">
        <v>3516</v>
      </c>
    </row>
    <row r="1490" spans="1:5" s="83" customFormat="1" ht="15" hidden="1" customHeight="1" outlineLevel="1" x14ac:dyDescent="0.2">
      <c r="A1490" s="87" t="s">
        <v>322</v>
      </c>
      <c r="B1490" s="88"/>
      <c r="C1490" s="86">
        <v>45000</v>
      </c>
    </row>
    <row r="1491" spans="1:5" s="83" customFormat="1" ht="15" hidden="1" customHeight="1" outlineLevel="1" x14ac:dyDescent="0.2">
      <c r="A1491" s="87" t="s">
        <v>323</v>
      </c>
      <c r="B1491" s="88"/>
      <c r="C1491" s="86">
        <v>30000</v>
      </c>
    </row>
    <row r="1492" spans="1:5" s="83" customFormat="1" ht="15" hidden="1" customHeight="1" outlineLevel="1" x14ac:dyDescent="0.2">
      <c r="A1492" s="87" t="s">
        <v>325</v>
      </c>
      <c r="B1492" s="88"/>
      <c r="C1492" s="86">
        <v>20000</v>
      </c>
    </row>
    <row r="1493" spans="1:5" s="83" customFormat="1" ht="15" hidden="1" customHeight="1" outlineLevel="1" x14ac:dyDescent="0.2">
      <c r="A1493" s="84" t="s">
        <v>326</v>
      </c>
      <c r="B1493" s="85"/>
      <c r="C1493" s="86">
        <v>5000</v>
      </c>
    </row>
    <row r="1494" spans="1:5" s="83" customFormat="1" ht="15" hidden="1" customHeight="1" outlineLevel="1" x14ac:dyDescent="0.2">
      <c r="A1494" s="87" t="s">
        <v>361</v>
      </c>
      <c r="B1494" s="88"/>
      <c r="C1494" s="86">
        <v>5000</v>
      </c>
    </row>
    <row r="1495" spans="1:5" s="83" customFormat="1" ht="15" hidden="1" customHeight="1" outlineLevel="1" x14ac:dyDescent="0.2">
      <c r="A1495" s="84" t="s">
        <v>328</v>
      </c>
      <c r="B1495" s="85"/>
      <c r="C1495" s="97" t="s">
        <v>753</v>
      </c>
    </row>
    <row r="1496" spans="1:5" s="83" customFormat="1" ht="15" hidden="1" customHeight="1" outlineLevel="1" x14ac:dyDescent="0.2">
      <c r="A1496" s="87" t="s">
        <v>329</v>
      </c>
      <c r="B1496" s="88"/>
      <c r="C1496" s="89">
        <v>3370163</v>
      </c>
    </row>
    <row r="1497" spans="1:5" s="83" customFormat="1" ht="15" hidden="1" customHeight="1" outlineLevel="1" x14ac:dyDescent="0.2">
      <c r="A1497" s="87" t="s">
        <v>330</v>
      </c>
      <c r="B1497" s="88"/>
      <c r="C1497" s="89">
        <v>18010501</v>
      </c>
    </row>
    <row r="1498" spans="1:5" s="83" customFormat="1" ht="15" hidden="1" customHeight="1" outlineLevel="1" x14ac:dyDescent="0.2">
      <c r="A1498" s="84" t="s">
        <v>332</v>
      </c>
      <c r="B1498" s="85"/>
      <c r="C1498" s="89">
        <v>1933158</v>
      </c>
    </row>
    <row r="1499" spans="1:5" s="83" customFormat="1" ht="15" hidden="1" customHeight="1" outlineLevel="1" x14ac:dyDescent="0.2">
      <c r="A1499" s="87" t="s">
        <v>333</v>
      </c>
      <c r="B1499" s="88"/>
      <c r="C1499" s="86">
        <v>997847</v>
      </c>
    </row>
    <row r="1500" spans="1:5" s="83" customFormat="1" ht="15" hidden="1" customHeight="1" outlineLevel="1" x14ac:dyDescent="0.2">
      <c r="A1500" s="87" t="s">
        <v>334</v>
      </c>
      <c r="B1500" s="88"/>
      <c r="C1500" s="86">
        <v>935311</v>
      </c>
    </row>
    <row r="1501" spans="1:5" s="83" customFormat="1" ht="15" hidden="1" customHeight="1" outlineLevel="1" x14ac:dyDescent="0.2">
      <c r="A1501" s="84" t="s">
        <v>741</v>
      </c>
      <c r="B1501" s="85"/>
      <c r="C1501" s="89">
        <v>7504564</v>
      </c>
    </row>
    <row r="1502" spans="1:5" s="83" customFormat="1" ht="15" hidden="1" customHeight="1" outlineLevel="1" x14ac:dyDescent="0.2">
      <c r="A1502" s="87" t="s">
        <v>336</v>
      </c>
      <c r="B1502" s="88"/>
      <c r="C1502" s="89">
        <v>7504564</v>
      </c>
    </row>
    <row r="1503" spans="1:5" s="74" customFormat="1" ht="11.25" customHeight="1" collapsed="1" thickBot="1" x14ac:dyDescent="0.3">
      <c r="A1503" s="262" t="s">
        <v>80</v>
      </c>
      <c r="B1503" s="263"/>
      <c r="C1503" s="264"/>
      <c r="D1503" s="75"/>
      <c r="E1503" s="76"/>
    </row>
    <row r="1504" spans="1:5" s="111" customFormat="1" ht="18.75" x14ac:dyDescent="0.3">
      <c r="A1504" s="240" t="s">
        <v>46</v>
      </c>
      <c r="B1504" s="271">
        <v>3246</v>
      </c>
      <c r="C1504" s="260">
        <v>4033700</v>
      </c>
      <c r="D1504" s="115">
        <f t="shared" ref="D1504:D1683" si="8">C1504/B1504</f>
        <v>1242.6678989525569</v>
      </c>
      <c r="E1504" s="116">
        <f t="shared" si="7"/>
        <v>178.54423835525245</v>
      </c>
    </row>
    <row r="1505" spans="1:5" s="74" customFormat="1" ht="16.5" hidden="1" outlineLevel="1" thickTop="1" thickBot="1" x14ac:dyDescent="0.3">
      <c r="A1505" s="284" t="s">
        <v>781</v>
      </c>
      <c r="B1505" s="285"/>
      <c r="C1505" s="286"/>
      <c r="D1505" s="75"/>
      <c r="E1505" s="76"/>
    </row>
    <row r="1506" spans="1:5" s="74" customFormat="1" ht="16.5" hidden="1" outlineLevel="1" thickTop="1" thickBot="1" x14ac:dyDescent="0.3">
      <c r="A1506" s="77" t="s">
        <v>782</v>
      </c>
      <c r="B1506" s="78"/>
      <c r="C1506" s="79" t="s">
        <v>783</v>
      </c>
      <c r="D1506" s="75"/>
      <c r="E1506" s="76"/>
    </row>
    <row r="1507" spans="1:5" s="83" customFormat="1" ht="15" hidden="1" customHeight="1" outlineLevel="1" thickTop="1" x14ac:dyDescent="0.25">
      <c r="A1507" s="98" t="s">
        <v>422</v>
      </c>
      <c r="B1507" s="99"/>
      <c r="C1507" s="100">
        <v>4033700</v>
      </c>
    </row>
    <row r="1508" spans="1:5" s="83" customFormat="1" ht="15" hidden="1" customHeight="1" outlineLevel="1" x14ac:dyDescent="0.2">
      <c r="A1508" s="84" t="s">
        <v>310</v>
      </c>
      <c r="B1508" s="85"/>
      <c r="C1508" s="101">
        <v>800</v>
      </c>
    </row>
    <row r="1509" spans="1:5" s="83" customFormat="1" ht="15" hidden="1" customHeight="1" outlineLevel="1" x14ac:dyDescent="0.2">
      <c r="A1509" s="87" t="s">
        <v>311</v>
      </c>
      <c r="B1509" s="88"/>
      <c r="C1509" s="101">
        <v>200</v>
      </c>
    </row>
    <row r="1510" spans="1:5" s="83" customFormat="1" ht="15" hidden="1" customHeight="1" outlineLevel="1" x14ac:dyDescent="0.2">
      <c r="A1510" s="87" t="s">
        <v>312</v>
      </c>
      <c r="B1510" s="88"/>
      <c r="C1510" s="101">
        <v>600</v>
      </c>
    </row>
    <row r="1511" spans="1:5" s="83" customFormat="1" ht="15" hidden="1" customHeight="1" outlineLevel="1" x14ac:dyDescent="0.2">
      <c r="A1511" s="84" t="s">
        <v>313</v>
      </c>
      <c r="B1511" s="85"/>
      <c r="C1511" s="86">
        <v>11400</v>
      </c>
    </row>
    <row r="1512" spans="1:5" s="83" customFormat="1" ht="15" hidden="1" customHeight="1" outlineLevel="1" x14ac:dyDescent="0.2">
      <c r="A1512" s="87" t="s">
        <v>314</v>
      </c>
      <c r="B1512" s="88"/>
      <c r="C1512" s="86">
        <v>10000</v>
      </c>
    </row>
    <row r="1513" spans="1:5" s="83" customFormat="1" ht="15" hidden="1" customHeight="1" outlineLevel="1" x14ac:dyDescent="0.2">
      <c r="A1513" s="87" t="s">
        <v>316</v>
      </c>
      <c r="B1513" s="88"/>
      <c r="C1513" s="86">
        <v>1400</v>
      </c>
    </row>
    <row r="1514" spans="1:5" s="83" customFormat="1" ht="15" hidden="1" customHeight="1" outlineLevel="1" x14ac:dyDescent="0.2">
      <c r="A1514" s="84" t="s">
        <v>318</v>
      </c>
      <c r="B1514" s="85"/>
      <c r="C1514" s="86">
        <v>25257</v>
      </c>
    </row>
    <row r="1515" spans="1:5" s="83" customFormat="1" ht="15" hidden="1" customHeight="1" outlineLevel="1" x14ac:dyDescent="0.2">
      <c r="A1515" s="87" t="s">
        <v>319</v>
      </c>
      <c r="B1515" s="88"/>
      <c r="C1515" s="86">
        <v>3700</v>
      </c>
    </row>
    <row r="1516" spans="1:5" s="83" customFormat="1" ht="15" hidden="1" customHeight="1" outlineLevel="1" x14ac:dyDescent="0.2">
      <c r="A1516" s="87" t="s">
        <v>356</v>
      </c>
      <c r="B1516" s="88"/>
      <c r="C1516" s="101">
        <v>300</v>
      </c>
    </row>
    <row r="1517" spans="1:5" s="83" customFormat="1" ht="15" hidden="1" customHeight="1" outlineLevel="1" x14ac:dyDescent="0.2">
      <c r="A1517" s="87" t="s">
        <v>376</v>
      </c>
      <c r="B1517" s="88"/>
      <c r="C1517" s="86">
        <v>18257</v>
      </c>
    </row>
    <row r="1518" spans="1:5" s="83" customFormat="1" ht="15" hidden="1" customHeight="1" outlineLevel="1" x14ac:dyDescent="0.2">
      <c r="A1518" s="87" t="s">
        <v>321</v>
      </c>
      <c r="B1518" s="88"/>
      <c r="C1518" s="101">
        <v>300</v>
      </c>
    </row>
    <row r="1519" spans="1:5" s="83" customFormat="1" ht="15" hidden="1" customHeight="1" outlineLevel="1" x14ac:dyDescent="0.2">
      <c r="A1519" s="87" t="s">
        <v>323</v>
      </c>
      <c r="B1519" s="88"/>
      <c r="C1519" s="86">
        <v>2500</v>
      </c>
    </row>
    <row r="1520" spans="1:5" s="83" customFormat="1" ht="15" hidden="1" customHeight="1" outlineLevel="1" x14ac:dyDescent="0.2">
      <c r="A1520" s="87" t="s">
        <v>325</v>
      </c>
      <c r="B1520" s="88"/>
      <c r="C1520" s="101">
        <v>200</v>
      </c>
    </row>
    <row r="1521" spans="1:5" s="83" customFormat="1" ht="15" hidden="1" customHeight="1" outlineLevel="1" x14ac:dyDescent="0.2">
      <c r="A1521" s="84" t="s">
        <v>326</v>
      </c>
      <c r="B1521" s="85"/>
      <c r="C1521" s="101">
        <v>800</v>
      </c>
    </row>
    <row r="1522" spans="1:5" s="83" customFormat="1" ht="15" hidden="1" customHeight="1" outlineLevel="1" x14ac:dyDescent="0.2">
      <c r="A1522" s="87" t="s">
        <v>361</v>
      </c>
      <c r="B1522" s="88"/>
      <c r="C1522" s="101">
        <v>800</v>
      </c>
    </row>
    <row r="1523" spans="1:5" s="83" customFormat="1" ht="15" hidden="1" customHeight="1" outlineLevel="1" x14ac:dyDescent="0.2">
      <c r="A1523" s="84" t="s">
        <v>328</v>
      </c>
      <c r="B1523" s="85"/>
      <c r="C1523" s="89">
        <v>2817082</v>
      </c>
    </row>
    <row r="1524" spans="1:5" s="83" customFormat="1" ht="15" hidden="1" customHeight="1" outlineLevel="1" x14ac:dyDescent="0.2">
      <c r="A1524" s="87" t="s">
        <v>329</v>
      </c>
      <c r="B1524" s="88"/>
      <c r="C1524" s="86">
        <v>444047</v>
      </c>
    </row>
    <row r="1525" spans="1:5" s="83" customFormat="1" ht="15" hidden="1" customHeight="1" outlineLevel="1" x14ac:dyDescent="0.2">
      <c r="A1525" s="87" t="s">
        <v>330</v>
      </c>
      <c r="B1525" s="88"/>
      <c r="C1525" s="89">
        <v>2373035</v>
      </c>
    </row>
    <row r="1526" spans="1:5" s="83" customFormat="1" ht="15" hidden="1" customHeight="1" outlineLevel="1" x14ac:dyDescent="0.2">
      <c r="A1526" s="84" t="s">
        <v>332</v>
      </c>
      <c r="B1526" s="85"/>
      <c r="C1526" s="89">
        <v>1178361</v>
      </c>
    </row>
    <row r="1527" spans="1:5" s="83" customFormat="1" ht="15" hidden="1" customHeight="1" outlineLevel="1" x14ac:dyDescent="0.2">
      <c r="A1527" s="87" t="s">
        <v>333</v>
      </c>
      <c r="B1527" s="88"/>
      <c r="C1527" s="86">
        <v>196810</v>
      </c>
    </row>
    <row r="1528" spans="1:5" s="83" customFormat="1" ht="15" hidden="1" customHeight="1" outlineLevel="1" x14ac:dyDescent="0.2">
      <c r="A1528" s="87" t="s">
        <v>334</v>
      </c>
      <c r="B1528" s="88"/>
      <c r="C1528" s="86">
        <v>981551</v>
      </c>
    </row>
    <row r="1529" spans="1:5" s="74" customFormat="1" ht="11.25" customHeight="1" collapsed="1" thickBot="1" x14ac:dyDescent="0.3">
      <c r="A1529" s="262" t="s">
        <v>46</v>
      </c>
      <c r="B1529" s="263"/>
      <c r="C1529" s="264"/>
      <c r="D1529" s="75"/>
      <c r="E1529" s="76"/>
    </row>
    <row r="1530" spans="1:5" s="111" customFormat="1" ht="18.75" x14ac:dyDescent="0.3">
      <c r="A1530" s="242" t="s">
        <v>74</v>
      </c>
      <c r="B1530" s="272">
        <v>11139</v>
      </c>
      <c r="C1530" s="261">
        <v>13836140</v>
      </c>
      <c r="D1530" s="109">
        <f t="shared" si="8"/>
        <v>1242.1348415477153</v>
      </c>
      <c r="E1530" s="110">
        <f t="shared" si="7"/>
        <v>178.46764964766024</v>
      </c>
    </row>
    <row r="1531" spans="1:5" s="74" customFormat="1" ht="16.5" hidden="1" outlineLevel="1" thickTop="1" thickBot="1" x14ac:dyDescent="0.3">
      <c r="A1531" s="284" t="s">
        <v>781</v>
      </c>
      <c r="B1531" s="285"/>
      <c r="C1531" s="286"/>
      <c r="D1531" s="75"/>
      <c r="E1531" s="76"/>
    </row>
    <row r="1532" spans="1:5" s="74" customFormat="1" ht="16.5" hidden="1" outlineLevel="1" thickTop="1" thickBot="1" x14ac:dyDescent="0.3">
      <c r="A1532" s="77" t="s">
        <v>782</v>
      </c>
      <c r="B1532" s="78"/>
      <c r="C1532" s="79" t="s">
        <v>783</v>
      </c>
      <c r="D1532" s="75"/>
      <c r="E1532" s="76"/>
    </row>
    <row r="1533" spans="1:5" s="83" customFormat="1" ht="15" hidden="1" customHeight="1" outlineLevel="1" thickTop="1" x14ac:dyDescent="0.25">
      <c r="A1533" s="98" t="s">
        <v>431</v>
      </c>
      <c r="B1533" s="99"/>
      <c r="C1533" s="100">
        <v>13836140</v>
      </c>
    </row>
    <row r="1534" spans="1:5" s="83" customFormat="1" ht="15" hidden="1" customHeight="1" outlineLevel="1" x14ac:dyDescent="0.2">
      <c r="A1534" s="84" t="s">
        <v>313</v>
      </c>
      <c r="B1534" s="85"/>
      <c r="C1534" s="86">
        <v>26000</v>
      </c>
    </row>
    <row r="1535" spans="1:5" s="83" customFormat="1" ht="15" hidden="1" customHeight="1" outlineLevel="1" x14ac:dyDescent="0.2">
      <c r="A1535" s="87" t="s">
        <v>314</v>
      </c>
      <c r="B1535" s="88"/>
      <c r="C1535" s="86">
        <v>18000</v>
      </c>
    </row>
    <row r="1536" spans="1:5" s="83" customFormat="1" ht="15" hidden="1" customHeight="1" outlineLevel="1" x14ac:dyDescent="0.2">
      <c r="A1536" s="87" t="s">
        <v>315</v>
      </c>
      <c r="B1536" s="88"/>
      <c r="C1536" s="86">
        <v>8000</v>
      </c>
    </row>
    <row r="1537" spans="1:5" s="83" customFormat="1" ht="15" hidden="1" customHeight="1" outlineLevel="1" x14ac:dyDescent="0.2">
      <c r="A1537" s="84" t="s">
        <v>318</v>
      </c>
      <c r="B1537" s="85"/>
      <c r="C1537" s="86">
        <v>186647</v>
      </c>
    </row>
    <row r="1538" spans="1:5" s="83" customFormat="1" ht="15" hidden="1" customHeight="1" outlineLevel="1" x14ac:dyDescent="0.2">
      <c r="A1538" s="87" t="s">
        <v>319</v>
      </c>
      <c r="B1538" s="88"/>
      <c r="C1538" s="86">
        <v>132737</v>
      </c>
    </row>
    <row r="1539" spans="1:5" s="83" customFormat="1" ht="15" hidden="1" customHeight="1" outlineLevel="1" x14ac:dyDescent="0.2">
      <c r="A1539" s="87" t="s">
        <v>376</v>
      </c>
      <c r="B1539" s="88"/>
      <c r="C1539" s="101">
        <v>910</v>
      </c>
    </row>
    <row r="1540" spans="1:5" s="83" customFormat="1" ht="15" hidden="1" customHeight="1" outlineLevel="1" x14ac:dyDescent="0.2">
      <c r="A1540" s="87" t="s">
        <v>325</v>
      </c>
      <c r="B1540" s="88"/>
      <c r="C1540" s="86">
        <v>53000</v>
      </c>
    </row>
    <row r="1541" spans="1:5" s="83" customFormat="1" ht="15" hidden="1" customHeight="1" outlineLevel="1" x14ac:dyDescent="0.2">
      <c r="A1541" s="84" t="s">
        <v>328</v>
      </c>
      <c r="B1541" s="85"/>
      <c r="C1541" s="89">
        <v>9667121</v>
      </c>
    </row>
    <row r="1542" spans="1:5" s="83" customFormat="1" ht="15" hidden="1" customHeight="1" outlineLevel="1" x14ac:dyDescent="0.2">
      <c r="A1542" s="87" t="s">
        <v>329</v>
      </c>
      <c r="B1542" s="88"/>
      <c r="C1542" s="89">
        <v>1523796</v>
      </c>
    </row>
    <row r="1543" spans="1:5" s="83" customFormat="1" ht="15" hidden="1" customHeight="1" outlineLevel="1" x14ac:dyDescent="0.2">
      <c r="A1543" s="87" t="s">
        <v>330</v>
      </c>
      <c r="B1543" s="88"/>
      <c r="C1543" s="89">
        <v>8143325</v>
      </c>
    </row>
    <row r="1544" spans="1:5" s="83" customFormat="1" ht="15" hidden="1" customHeight="1" outlineLevel="1" x14ac:dyDescent="0.2">
      <c r="A1544" s="84" t="s">
        <v>332</v>
      </c>
      <c r="B1544" s="85"/>
      <c r="C1544" s="89">
        <v>2456372</v>
      </c>
    </row>
    <row r="1545" spans="1:5" s="83" customFormat="1" ht="15" hidden="1" customHeight="1" outlineLevel="1" x14ac:dyDescent="0.2">
      <c r="A1545" s="87" t="s">
        <v>333</v>
      </c>
      <c r="B1545" s="88"/>
      <c r="C1545" s="86">
        <v>720901</v>
      </c>
    </row>
    <row r="1546" spans="1:5" s="83" customFormat="1" ht="15" hidden="1" customHeight="1" outlineLevel="1" x14ac:dyDescent="0.2">
      <c r="A1546" s="87" t="s">
        <v>334</v>
      </c>
      <c r="B1546" s="88"/>
      <c r="C1546" s="89">
        <v>1735471</v>
      </c>
    </row>
    <row r="1547" spans="1:5" s="83" customFormat="1" ht="15" hidden="1" customHeight="1" outlineLevel="1" x14ac:dyDescent="0.2">
      <c r="A1547" s="84" t="s">
        <v>741</v>
      </c>
      <c r="B1547" s="85"/>
      <c r="C1547" s="89">
        <v>1500000</v>
      </c>
    </row>
    <row r="1548" spans="1:5" s="83" customFormat="1" ht="15" hidden="1" customHeight="1" outlineLevel="1" x14ac:dyDescent="0.2">
      <c r="A1548" s="87" t="s">
        <v>336</v>
      </c>
      <c r="B1548" s="88"/>
      <c r="C1548" s="89">
        <v>1500000</v>
      </c>
    </row>
    <row r="1549" spans="1:5" s="74" customFormat="1" ht="11.25" customHeight="1" collapsed="1" thickBot="1" x14ac:dyDescent="0.3">
      <c r="A1549" s="262" t="s">
        <v>74</v>
      </c>
      <c r="B1549" s="263"/>
      <c r="C1549" s="264"/>
      <c r="D1549" s="75"/>
      <c r="E1549" s="76"/>
    </row>
    <row r="1550" spans="1:5" s="111" customFormat="1" ht="18.75" x14ac:dyDescent="0.3">
      <c r="A1550" s="240" t="s">
        <v>95</v>
      </c>
      <c r="B1550" s="271">
        <v>8182</v>
      </c>
      <c r="C1550" s="260">
        <v>9900009</v>
      </c>
      <c r="D1550" s="115">
        <f t="shared" si="8"/>
        <v>1209.9742116841849</v>
      </c>
      <c r="E1550" s="116">
        <f t="shared" si="7"/>
        <v>173.84686949485416</v>
      </c>
    </row>
    <row r="1551" spans="1:5" s="74" customFormat="1" ht="16.5" hidden="1" outlineLevel="1" thickTop="1" thickBot="1" x14ac:dyDescent="0.3">
      <c r="A1551" s="284" t="s">
        <v>781</v>
      </c>
      <c r="B1551" s="285"/>
      <c r="C1551" s="286"/>
      <c r="D1551" s="75"/>
      <c r="E1551" s="76"/>
    </row>
    <row r="1552" spans="1:5" s="74" customFormat="1" ht="16.5" hidden="1" outlineLevel="1" thickTop="1" thickBot="1" x14ac:dyDescent="0.3">
      <c r="A1552" s="77" t="s">
        <v>782</v>
      </c>
      <c r="B1552" s="78"/>
      <c r="C1552" s="79" t="s">
        <v>783</v>
      </c>
      <c r="D1552" s="75"/>
      <c r="E1552" s="76"/>
    </row>
    <row r="1553" spans="1:3" s="96" customFormat="1" ht="15" hidden="1" customHeight="1" outlineLevel="1" thickTop="1" x14ac:dyDescent="0.25">
      <c r="A1553" s="98" t="s">
        <v>409</v>
      </c>
      <c r="B1553" s="99"/>
      <c r="C1553" s="100">
        <v>9900009</v>
      </c>
    </row>
    <row r="1554" spans="1:3" s="96" customFormat="1" ht="15" hidden="1" customHeight="1" outlineLevel="1" x14ac:dyDescent="0.2">
      <c r="A1554" s="84" t="s">
        <v>310</v>
      </c>
      <c r="B1554" s="85"/>
      <c r="C1554" s="86">
        <v>1000</v>
      </c>
    </row>
    <row r="1555" spans="1:3" s="96" customFormat="1" ht="15" hidden="1" customHeight="1" outlineLevel="1" x14ac:dyDescent="0.2">
      <c r="A1555" s="87" t="s">
        <v>311</v>
      </c>
      <c r="B1555" s="88"/>
      <c r="C1555" s="86">
        <v>500000</v>
      </c>
    </row>
    <row r="1556" spans="1:3" s="96" customFormat="1" ht="15" hidden="1" customHeight="1" outlineLevel="1" x14ac:dyDescent="0.2">
      <c r="A1556" s="87" t="s">
        <v>312</v>
      </c>
      <c r="B1556" s="88"/>
      <c r="C1556" s="86">
        <v>500000</v>
      </c>
    </row>
    <row r="1557" spans="1:3" s="96" customFormat="1" ht="15" hidden="1" customHeight="1" outlineLevel="1" x14ac:dyDescent="0.2">
      <c r="A1557" s="84" t="s">
        <v>313</v>
      </c>
      <c r="B1557" s="85"/>
      <c r="C1557" s="86">
        <v>16000</v>
      </c>
    </row>
    <row r="1558" spans="1:3" s="96" customFormat="1" ht="15" hidden="1" customHeight="1" outlineLevel="1" x14ac:dyDescent="0.2">
      <c r="A1558" s="87" t="s">
        <v>314</v>
      </c>
      <c r="B1558" s="88"/>
      <c r="C1558" s="86">
        <v>11000</v>
      </c>
    </row>
    <row r="1559" spans="1:3" s="96" customFormat="1" ht="15" hidden="1" customHeight="1" outlineLevel="1" x14ac:dyDescent="0.2">
      <c r="A1559" s="87" t="s">
        <v>316</v>
      </c>
      <c r="B1559" s="88"/>
      <c r="C1559" s="86">
        <v>5000</v>
      </c>
    </row>
    <row r="1560" spans="1:3" s="96" customFormat="1" ht="15" hidden="1" customHeight="1" outlineLevel="1" x14ac:dyDescent="0.2">
      <c r="A1560" s="84" t="s">
        <v>318</v>
      </c>
      <c r="B1560" s="85"/>
      <c r="C1560" s="86">
        <v>247981</v>
      </c>
    </row>
    <row r="1561" spans="1:3" s="96" customFormat="1" ht="15" hidden="1" customHeight="1" outlineLevel="1" x14ac:dyDescent="0.2">
      <c r="A1561" s="87" t="s">
        <v>319</v>
      </c>
      <c r="B1561" s="88"/>
      <c r="C1561" s="86">
        <v>500000</v>
      </c>
    </row>
    <row r="1562" spans="1:3" s="96" customFormat="1" ht="15" hidden="1" customHeight="1" outlineLevel="1" x14ac:dyDescent="0.2">
      <c r="A1562" s="87" t="s">
        <v>356</v>
      </c>
      <c r="B1562" s="88"/>
      <c r="C1562" s="86">
        <v>500000</v>
      </c>
    </row>
    <row r="1563" spans="1:3" s="96" customFormat="1" ht="15" hidden="1" customHeight="1" outlineLevel="1" x14ac:dyDescent="0.2">
      <c r="A1563" s="87" t="s">
        <v>376</v>
      </c>
      <c r="B1563" s="88"/>
      <c r="C1563" s="86">
        <v>240981</v>
      </c>
    </row>
    <row r="1564" spans="1:3" s="96" customFormat="1" ht="15" hidden="1" customHeight="1" outlineLevel="1" x14ac:dyDescent="0.2">
      <c r="A1564" s="87" t="s">
        <v>321</v>
      </c>
      <c r="B1564" s="88"/>
      <c r="C1564" s="86">
        <v>1000</v>
      </c>
    </row>
    <row r="1565" spans="1:3" s="96" customFormat="1" ht="15" hidden="1" customHeight="1" outlineLevel="1" x14ac:dyDescent="0.2">
      <c r="A1565" s="87" t="s">
        <v>323</v>
      </c>
      <c r="B1565" s="88"/>
      <c r="C1565" s="86">
        <v>4500</v>
      </c>
    </row>
    <row r="1566" spans="1:3" s="96" customFormat="1" ht="15" hidden="1" customHeight="1" outlineLevel="1" x14ac:dyDescent="0.2">
      <c r="A1566" s="87" t="s">
        <v>325</v>
      </c>
      <c r="B1566" s="88"/>
      <c r="C1566" s="101">
        <v>500</v>
      </c>
    </row>
    <row r="1567" spans="1:3" s="96" customFormat="1" ht="15" hidden="1" customHeight="1" outlineLevel="1" x14ac:dyDescent="0.2">
      <c r="A1567" s="84" t="s">
        <v>326</v>
      </c>
      <c r="B1567" s="85"/>
      <c r="C1567" s="86">
        <v>1000</v>
      </c>
    </row>
    <row r="1568" spans="1:3" s="96" customFormat="1" ht="15" hidden="1" customHeight="1" outlineLevel="1" x14ac:dyDescent="0.2">
      <c r="A1568" s="87" t="s">
        <v>361</v>
      </c>
      <c r="B1568" s="88"/>
      <c r="C1568" s="86">
        <v>1000</v>
      </c>
    </row>
    <row r="1569" spans="1:5" s="96" customFormat="1" ht="15" hidden="1" customHeight="1" outlineLevel="1" x14ac:dyDescent="0.2">
      <c r="A1569" s="84" t="s">
        <v>328</v>
      </c>
      <c r="B1569" s="85"/>
      <c r="C1569" s="89">
        <v>6954183</v>
      </c>
    </row>
    <row r="1570" spans="1:5" s="96" customFormat="1" ht="15" hidden="1" customHeight="1" outlineLevel="1" x14ac:dyDescent="0.2">
      <c r="A1570" s="87" t="s">
        <v>329</v>
      </c>
      <c r="B1570" s="88"/>
      <c r="C1570" s="89">
        <v>1096165</v>
      </c>
    </row>
    <row r="1571" spans="1:5" s="96" customFormat="1" ht="15" hidden="1" customHeight="1" outlineLevel="1" x14ac:dyDescent="0.2">
      <c r="A1571" s="87" t="s">
        <v>330</v>
      </c>
      <c r="B1571" s="88"/>
      <c r="C1571" s="89">
        <v>5858018</v>
      </c>
    </row>
    <row r="1572" spans="1:5" s="96" customFormat="1" ht="15" hidden="1" customHeight="1" outlineLevel="1" x14ac:dyDescent="0.2">
      <c r="A1572" s="84" t="s">
        <v>332</v>
      </c>
      <c r="B1572" s="85"/>
      <c r="C1572" s="89">
        <v>2679845</v>
      </c>
    </row>
    <row r="1573" spans="1:5" s="96" customFormat="1" ht="15" hidden="1" customHeight="1" outlineLevel="1" x14ac:dyDescent="0.2">
      <c r="A1573" s="87" t="s">
        <v>333</v>
      </c>
      <c r="B1573" s="88"/>
      <c r="C1573" s="89">
        <v>2028397</v>
      </c>
    </row>
    <row r="1574" spans="1:5" s="96" customFormat="1" ht="15" hidden="1" customHeight="1" outlineLevel="1" x14ac:dyDescent="0.2">
      <c r="A1574" s="87" t="s">
        <v>334</v>
      </c>
      <c r="B1574" s="88"/>
      <c r="C1574" s="86">
        <v>651448</v>
      </c>
    </row>
    <row r="1575" spans="1:5" s="74" customFormat="1" ht="11.25" customHeight="1" collapsed="1" thickBot="1" x14ac:dyDescent="0.3">
      <c r="A1575" s="262" t="s">
        <v>95</v>
      </c>
      <c r="B1575" s="263"/>
      <c r="C1575" s="264"/>
      <c r="D1575" s="75"/>
      <c r="E1575" s="76"/>
    </row>
    <row r="1576" spans="1:5" s="111" customFormat="1" ht="18.75" x14ac:dyDescent="0.3">
      <c r="A1576" s="242" t="s">
        <v>65</v>
      </c>
      <c r="B1576" s="272">
        <v>3927</v>
      </c>
      <c r="C1576" s="261">
        <v>4822059</v>
      </c>
      <c r="D1576" s="109">
        <f t="shared" si="8"/>
        <v>1227.9243697478992</v>
      </c>
      <c r="E1576" s="110">
        <f t="shared" si="7"/>
        <v>176.42591519366368</v>
      </c>
    </row>
    <row r="1577" spans="1:5" s="74" customFormat="1" ht="16.5" hidden="1" outlineLevel="1" thickTop="1" thickBot="1" x14ac:dyDescent="0.3">
      <c r="A1577" s="284" t="s">
        <v>781</v>
      </c>
      <c r="B1577" s="285"/>
      <c r="C1577" s="286"/>
      <c r="D1577" s="75"/>
      <c r="E1577" s="76"/>
    </row>
    <row r="1578" spans="1:5" s="74" customFormat="1" ht="16.5" hidden="1" outlineLevel="1" thickTop="1" thickBot="1" x14ac:dyDescent="0.3">
      <c r="A1578" s="77" t="s">
        <v>782</v>
      </c>
      <c r="B1578" s="78"/>
      <c r="C1578" s="79" t="s">
        <v>783</v>
      </c>
      <c r="D1578" s="75"/>
      <c r="E1578" s="76"/>
    </row>
    <row r="1579" spans="1:5" s="74" customFormat="1" ht="15" hidden="1" customHeight="1" outlineLevel="1" thickTop="1" x14ac:dyDescent="0.25">
      <c r="A1579" s="98" t="s">
        <v>755</v>
      </c>
      <c r="B1579" s="99"/>
      <c r="C1579" s="100">
        <v>4822059</v>
      </c>
    </row>
    <row r="1580" spans="1:5" s="74" customFormat="1" ht="15" hidden="1" customHeight="1" outlineLevel="1" x14ac:dyDescent="0.25">
      <c r="A1580" s="84" t="s">
        <v>313</v>
      </c>
      <c r="B1580" s="85"/>
      <c r="C1580" s="86">
        <v>350000</v>
      </c>
    </row>
    <row r="1581" spans="1:5" s="74" customFormat="1" ht="15" hidden="1" customHeight="1" outlineLevel="1" x14ac:dyDescent="0.25">
      <c r="A1581" s="87" t="s">
        <v>314</v>
      </c>
      <c r="B1581" s="88"/>
      <c r="C1581" s="86">
        <v>200000</v>
      </c>
    </row>
    <row r="1582" spans="1:5" s="74" customFormat="1" ht="15" hidden="1" customHeight="1" outlineLevel="1" x14ac:dyDescent="0.25">
      <c r="A1582" s="87" t="s">
        <v>315</v>
      </c>
      <c r="B1582" s="88"/>
      <c r="C1582" s="86">
        <v>10000</v>
      </c>
    </row>
    <row r="1583" spans="1:5" s="74" customFormat="1" ht="15" hidden="1" customHeight="1" outlineLevel="1" x14ac:dyDescent="0.25">
      <c r="A1583" s="87" t="s">
        <v>316</v>
      </c>
      <c r="B1583" s="88"/>
      <c r="C1583" s="86">
        <v>130000</v>
      </c>
    </row>
    <row r="1584" spans="1:5" s="74" customFormat="1" ht="15" hidden="1" customHeight="1" outlineLevel="1" x14ac:dyDescent="0.25">
      <c r="A1584" s="87" t="s">
        <v>317</v>
      </c>
      <c r="B1584" s="88"/>
      <c r="C1584" s="86">
        <v>10000</v>
      </c>
    </row>
    <row r="1585" spans="1:5" s="74" customFormat="1" ht="15" hidden="1" customHeight="1" outlineLevel="1" x14ac:dyDescent="0.25">
      <c r="A1585" s="84" t="s">
        <v>318</v>
      </c>
      <c r="B1585" s="85"/>
      <c r="C1585" s="86">
        <v>50000</v>
      </c>
    </row>
    <row r="1586" spans="1:5" s="74" customFormat="1" ht="15" hidden="1" customHeight="1" outlineLevel="1" x14ac:dyDescent="0.25">
      <c r="A1586" s="87" t="s">
        <v>319</v>
      </c>
      <c r="B1586" s="88"/>
      <c r="C1586" s="86">
        <v>15000</v>
      </c>
    </row>
    <row r="1587" spans="1:5" s="74" customFormat="1" ht="15" hidden="1" customHeight="1" outlineLevel="1" x14ac:dyDescent="0.25">
      <c r="A1587" s="87" t="s">
        <v>321</v>
      </c>
      <c r="B1587" s="88"/>
      <c r="C1587" s="86">
        <v>15000</v>
      </c>
    </row>
    <row r="1588" spans="1:5" s="74" customFormat="1" ht="15" hidden="1" customHeight="1" outlineLevel="1" x14ac:dyDescent="0.25">
      <c r="A1588" s="87" t="s">
        <v>323</v>
      </c>
      <c r="B1588" s="88"/>
      <c r="C1588" s="86">
        <v>10000</v>
      </c>
    </row>
    <row r="1589" spans="1:5" s="74" customFormat="1" ht="15" hidden="1" customHeight="1" outlineLevel="1" x14ac:dyDescent="0.25">
      <c r="A1589" s="87" t="s">
        <v>324</v>
      </c>
      <c r="B1589" s="88"/>
      <c r="C1589" s="86">
        <v>5000</v>
      </c>
    </row>
    <row r="1590" spans="1:5" s="74" customFormat="1" ht="15" hidden="1" customHeight="1" outlineLevel="1" x14ac:dyDescent="0.25">
      <c r="A1590" s="87" t="s">
        <v>325</v>
      </c>
      <c r="B1590" s="88"/>
      <c r="C1590" s="86">
        <v>5000</v>
      </c>
    </row>
    <row r="1591" spans="1:5" s="74" customFormat="1" ht="15" hidden="1" customHeight="1" outlineLevel="1" x14ac:dyDescent="0.25">
      <c r="A1591" s="84" t="s">
        <v>328</v>
      </c>
      <c r="B1591" s="85"/>
      <c r="C1591" s="89">
        <v>3408099</v>
      </c>
    </row>
    <row r="1592" spans="1:5" s="74" customFormat="1" ht="15" hidden="1" customHeight="1" outlineLevel="1" x14ac:dyDescent="0.25">
      <c r="A1592" s="87" t="s">
        <v>329</v>
      </c>
      <c r="B1592" s="88"/>
      <c r="C1592" s="86">
        <v>537208</v>
      </c>
    </row>
    <row r="1593" spans="1:5" s="74" customFormat="1" ht="15" hidden="1" customHeight="1" outlineLevel="1" x14ac:dyDescent="0.25">
      <c r="A1593" s="87" t="s">
        <v>330</v>
      </c>
      <c r="B1593" s="88"/>
      <c r="C1593" s="89">
        <v>2870891</v>
      </c>
    </row>
    <row r="1594" spans="1:5" s="74" customFormat="1" ht="15" hidden="1" customHeight="1" outlineLevel="1" x14ac:dyDescent="0.25">
      <c r="A1594" s="84" t="s">
        <v>332</v>
      </c>
      <c r="B1594" s="85"/>
      <c r="C1594" s="89">
        <v>1013960</v>
      </c>
    </row>
    <row r="1595" spans="1:5" s="74" customFormat="1" ht="15" hidden="1" customHeight="1" outlineLevel="1" x14ac:dyDescent="0.25">
      <c r="A1595" s="87" t="s">
        <v>333</v>
      </c>
      <c r="B1595" s="88"/>
      <c r="C1595" s="89">
        <v>1013960</v>
      </c>
    </row>
    <row r="1596" spans="1:5" s="74" customFormat="1" ht="11.25" customHeight="1" collapsed="1" thickBot="1" x14ac:dyDescent="0.3">
      <c r="A1596" s="262" t="s">
        <v>786</v>
      </c>
      <c r="B1596" s="263"/>
      <c r="C1596" s="264"/>
      <c r="D1596" s="75"/>
      <c r="E1596" s="76"/>
    </row>
    <row r="1597" spans="1:5" s="111" customFormat="1" ht="18.75" x14ac:dyDescent="0.3">
      <c r="A1597" s="240" t="s">
        <v>89</v>
      </c>
      <c r="B1597" s="271">
        <v>8266</v>
      </c>
      <c r="C1597" s="260">
        <v>10288874</v>
      </c>
      <c r="D1597" s="115">
        <f t="shared" si="8"/>
        <v>1244.7222356641664</v>
      </c>
      <c r="E1597" s="116">
        <f t="shared" si="7"/>
        <v>178.83940167588599</v>
      </c>
    </row>
    <row r="1598" spans="1:5" s="74" customFormat="1" ht="16.5" hidden="1" outlineLevel="1" thickTop="1" thickBot="1" x14ac:dyDescent="0.3">
      <c r="A1598" s="284" t="s">
        <v>781</v>
      </c>
      <c r="B1598" s="285"/>
      <c r="C1598" s="286"/>
      <c r="D1598" s="75"/>
      <c r="E1598" s="76"/>
    </row>
    <row r="1599" spans="1:5" s="74" customFormat="1" ht="16.5" hidden="1" outlineLevel="1" thickTop="1" thickBot="1" x14ac:dyDescent="0.3">
      <c r="A1599" s="77" t="s">
        <v>782</v>
      </c>
      <c r="B1599" s="78"/>
      <c r="C1599" s="79" t="s">
        <v>783</v>
      </c>
      <c r="D1599" s="75"/>
      <c r="E1599" s="76"/>
    </row>
    <row r="1600" spans="1:5" s="96" customFormat="1" ht="15" hidden="1" customHeight="1" outlineLevel="1" thickTop="1" x14ac:dyDescent="0.25">
      <c r="A1600" s="98" t="s">
        <v>400</v>
      </c>
      <c r="B1600" s="99"/>
      <c r="C1600" s="100">
        <v>10288874</v>
      </c>
    </row>
    <row r="1601" spans="1:3" s="96" customFormat="1" ht="15" hidden="1" customHeight="1" outlineLevel="1" x14ac:dyDescent="0.2">
      <c r="A1601" s="84" t="s">
        <v>310</v>
      </c>
      <c r="B1601" s="85"/>
      <c r="C1601" s="86">
        <v>216000</v>
      </c>
    </row>
    <row r="1602" spans="1:3" s="96" customFormat="1" ht="15" hidden="1" customHeight="1" outlineLevel="1" x14ac:dyDescent="0.2">
      <c r="A1602" s="87" t="s">
        <v>311</v>
      </c>
      <c r="B1602" s="88"/>
      <c r="C1602" s="86">
        <v>216000</v>
      </c>
    </row>
    <row r="1603" spans="1:3" s="96" customFormat="1" ht="15" hidden="1" customHeight="1" outlineLevel="1" x14ac:dyDescent="0.2">
      <c r="A1603" s="84" t="s">
        <v>313</v>
      </c>
      <c r="B1603" s="85"/>
      <c r="C1603" s="86">
        <v>78213</v>
      </c>
    </row>
    <row r="1604" spans="1:3" s="96" customFormat="1" ht="15" hidden="1" customHeight="1" outlineLevel="1" x14ac:dyDescent="0.2">
      <c r="A1604" s="87" t="s">
        <v>314</v>
      </c>
      <c r="B1604" s="88"/>
      <c r="C1604" s="86">
        <v>50375</v>
      </c>
    </row>
    <row r="1605" spans="1:3" s="96" customFormat="1" ht="15" hidden="1" customHeight="1" outlineLevel="1" x14ac:dyDescent="0.2">
      <c r="A1605" s="87" t="s">
        <v>316</v>
      </c>
      <c r="B1605" s="88"/>
      <c r="C1605" s="86">
        <v>27838</v>
      </c>
    </row>
    <row r="1606" spans="1:3" s="96" customFormat="1" ht="15" hidden="1" customHeight="1" outlineLevel="1" x14ac:dyDescent="0.2">
      <c r="A1606" s="84" t="s">
        <v>747</v>
      </c>
      <c r="B1606" s="85"/>
      <c r="C1606" s="86">
        <v>757090</v>
      </c>
    </row>
    <row r="1607" spans="1:3" s="96" customFormat="1" ht="15" hidden="1" customHeight="1" outlineLevel="1" x14ac:dyDescent="0.2">
      <c r="A1607" s="203" t="s">
        <v>382</v>
      </c>
      <c r="B1607" s="88"/>
      <c r="C1607" s="86">
        <v>757090</v>
      </c>
    </row>
    <row r="1608" spans="1:3" s="96" customFormat="1" ht="15" hidden="1" customHeight="1" outlineLevel="1" x14ac:dyDescent="0.2">
      <c r="A1608" s="84" t="s">
        <v>318</v>
      </c>
      <c r="B1608" s="85"/>
      <c r="C1608" s="86">
        <v>438987</v>
      </c>
    </row>
    <row r="1609" spans="1:3" s="96" customFormat="1" ht="15" hidden="1" customHeight="1" outlineLevel="1" x14ac:dyDescent="0.2">
      <c r="A1609" s="87" t="s">
        <v>319</v>
      </c>
      <c r="B1609" s="88"/>
      <c r="C1609" s="86">
        <v>96444</v>
      </c>
    </row>
    <row r="1610" spans="1:3" s="96" customFormat="1" ht="15" hidden="1" customHeight="1" outlineLevel="1" x14ac:dyDescent="0.2">
      <c r="A1610" s="87" t="s">
        <v>376</v>
      </c>
      <c r="B1610" s="88"/>
      <c r="C1610" s="86">
        <v>269097</v>
      </c>
    </row>
    <row r="1611" spans="1:3" s="96" customFormat="1" ht="15" hidden="1" customHeight="1" outlineLevel="1" x14ac:dyDescent="0.2">
      <c r="A1611" s="87" t="s">
        <v>321</v>
      </c>
      <c r="B1611" s="88"/>
      <c r="C1611" s="86">
        <v>52917</v>
      </c>
    </row>
    <row r="1612" spans="1:3" s="96" customFormat="1" ht="15" hidden="1" customHeight="1" outlineLevel="1" x14ac:dyDescent="0.2">
      <c r="A1612" s="87" t="s">
        <v>325</v>
      </c>
      <c r="B1612" s="88"/>
      <c r="C1612" s="86">
        <v>20529</v>
      </c>
    </row>
    <row r="1613" spans="1:3" s="96" customFormat="1" ht="15" hidden="1" customHeight="1" outlineLevel="1" x14ac:dyDescent="0.2">
      <c r="A1613" s="84" t="s">
        <v>328</v>
      </c>
      <c r="B1613" s="85"/>
      <c r="C1613" s="89">
        <v>7321289</v>
      </c>
    </row>
    <row r="1614" spans="1:3" s="96" customFormat="1" ht="15" hidden="1" customHeight="1" outlineLevel="1" x14ac:dyDescent="0.2">
      <c r="A1614" s="87" t="s">
        <v>329</v>
      </c>
      <c r="B1614" s="88"/>
      <c r="C1614" s="89">
        <v>1154031</v>
      </c>
    </row>
    <row r="1615" spans="1:3" s="96" customFormat="1" ht="15" hidden="1" customHeight="1" outlineLevel="1" x14ac:dyDescent="0.2">
      <c r="A1615" s="87" t="s">
        <v>330</v>
      </c>
      <c r="B1615" s="88"/>
      <c r="C1615" s="89">
        <v>6167258</v>
      </c>
    </row>
    <row r="1616" spans="1:3" s="96" customFormat="1" ht="15" hidden="1" customHeight="1" outlineLevel="1" x14ac:dyDescent="0.2">
      <c r="A1616" s="84" t="s">
        <v>332</v>
      </c>
      <c r="B1616" s="85"/>
      <c r="C1616" s="86">
        <v>813090</v>
      </c>
    </row>
    <row r="1617" spans="1:5" s="96" customFormat="1" ht="15" hidden="1" customHeight="1" outlineLevel="1" x14ac:dyDescent="0.2">
      <c r="A1617" s="87" t="s">
        <v>333</v>
      </c>
      <c r="B1617" s="88"/>
      <c r="C1617" s="86">
        <v>427545</v>
      </c>
    </row>
    <row r="1618" spans="1:5" s="96" customFormat="1" ht="15" hidden="1" customHeight="1" outlineLevel="1" x14ac:dyDescent="0.2">
      <c r="A1618" s="87" t="s">
        <v>334</v>
      </c>
      <c r="B1618" s="88"/>
      <c r="C1618" s="86">
        <v>385545</v>
      </c>
    </row>
    <row r="1619" spans="1:5" s="96" customFormat="1" ht="15" hidden="1" customHeight="1" outlineLevel="1" x14ac:dyDescent="0.2">
      <c r="A1619" s="84" t="s">
        <v>741</v>
      </c>
      <c r="B1619" s="85"/>
      <c r="C1619" s="86">
        <v>664205</v>
      </c>
    </row>
    <row r="1620" spans="1:5" s="96" customFormat="1" ht="15" hidden="1" customHeight="1" outlineLevel="1" x14ac:dyDescent="0.2">
      <c r="A1620" s="87" t="s">
        <v>336</v>
      </c>
      <c r="B1620" s="88"/>
      <c r="C1620" s="86">
        <v>659205</v>
      </c>
    </row>
    <row r="1621" spans="1:5" s="96" customFormat="1" ht="15" hidden="1" customHeight="1" outlineLevel="1" x14ac:dyDescent="0.2">
      <c r="A1621" s="87" t="s">
        <v>354</v>
      </c>
      <c r="B1621" s="88"/>
      <c r="C1621" s="86">
        <v>5000</v>
      </c>
    </row>
    <row r="1622" spans="1:5" s="74" customFormat="1" ht="11.25" customHeight="1" collapsed="1" thickBot="1" x14ac:dyDescent="0.3">
      <c r="A1622" s="262" t="s">
        <v>89</v>
      </c>
      <c r="B1622" s="263"/>
      <c r="C1622" s="264"/>
      <c r="D1622" s="75"/>
      <c r="E1622" s="76"/>
    </row>
    <row r="1623" spans="1:5" s="111" customFormat="1" ht="18.75" x14ac:dyDescent="0.3">
      <c r="A1623" s="242" t="s">
        <v>60</v>
      </c>
      <c r="B1623" s="272">
        <v>3285</v>
      </c>
      <c r="C1623" s="261">
        <v>3975099</v>
      </c>
      <c r="D1623" s="109">
        <f t="shared" si="8"/>
        <v>1210.075799086758</v>
      </c>
      <c r="E1623" s="110">
        <f t="shared" si="7"/>
        <v>173.86146538602844</v>
      </c>
    </row>
    <row r="1624" spans="1:5" s="74" customFormat="1" ht="16.5" hidden="1" outlineLevel="1" thickTop="1" thickBot="1" x14ac:dyDescent="0.3">
      <c r="A1624" s="284" t="s">
        <v>781</v>
      </c>
      <c r="B1624" s="285"/>
      <c r="C1624" s="286"/>
      <c r="D1624" s="75"/>
      <c r="E1624" s="76"/>
    </row>
    <row r="1625" spans="1:5" s="74" customFormat="1" ht="16.5" hidden="1" outlineLevel="1" thickTop="1" thickBot="1" x14ac:dyDescent="0.3">
      <c r="A1625" s="77" t="s">
        <v>782</v>
      </c>
      <c r="B1625" s="78"/>
      <c r="C1625" s="79" t="s">
        <v>783</v>
      </c>
      <c r="D1625" s="75"/>
      <c r="E1625" s="76"/>
    </row>
    <row r="1626" spans="1:5" s="83" customFormat="1" ht="15" hidden="1" customHeight="1" outlineLevel="1" thickTop="1" x14ac:dyDescent="0.25">
      <c r="A1626" s="98" t="s">
        <v>450</v>
      </c>
      <c r="B1626" s="99"/>
      <c r="C1626" s="100">
        <v>3975099</v>
      </c>
    </row>
    <row r="1627" spans="1:5" s="83" customFormat="1" ht="15" hidden="1" customHeight="1" outlineLevel="1" x14ac:dyDescent="0.2">
      <c r="A1627" s="84" t="s">
        <v>318</v>
      </c>
      <c r="B1627" s="85"/>
      <c r="C1627" s="86">
        <v>291101</v>
      </c>
    </row>
    <row r="1628" spans="1:5" s="83" customFormat="1" ht="15" hidden="1" customHeight="1" outlineLevel="1" x14ac:dyDescent="0.2">
      <c r="A1628" s="87" t="s">
        <v>376</v>
      </c>
      <c r="B1628" s="88"/>
      <c r="C1628" s="86">
        <v>291101</v>
      </c>
    </row>
    <row r="1629" spans="1:5" s="83" customFormat="1" ht="15" hidden="1" customHeight="1" outlineLevel="1" x14ac:dyDescent="0.2">
      <c r="A1629" s="84" t="s">
        <v>328</v>
      </c>
      <c r="B1629" s="85"/>
      <c r="C1629" s="89">
        <v>2850928</v>
      </c>
    </row>
    <row r="1630" spans="1:5" s="83" customFormat="1" ht="15" hidden="1" customHeight="1" outlineLevel="1" x14ac:dyDescent="0.2">
      <c r="A1630" s="87" t="s">
        <v>329</v>
      </c>
      <c r="B1630" s="88"/>
      <c r="C1630" s="86">
        <v>449382</v>
      </c>
    </row>
    <row r="1631" spans="1:5" s="83" customFormat="1" ht="15" hidden="1" customHeight="1" outlineLevel="1" x14ac:dyDescent="0.2">
      <c r="A1631" s="87" t="s">
        <v>330</v>
      </c>
      <c r="B1631" s="88"/>
      <c r="C1631" s="89">
        <v>2401546</v>
      </c>
    </row>
    <row r="1632" spans="1:5" s="83" customFormat="1" ht="15" hidden="1" customHeight="1" outlineLevel="1" x14ac:dyDescent="0.2">
      <c r="A1632" s="84" t="s">
        <v>332</v>
      </c>
      <c r="B1632" s="85"/>
      <c r="C1632" s="86">
        <v>833070</v>
      </c>
    </row>
    <row r="1633" spans="1:5" s="83" customFormat="1" ht="15" hidden="1" customHeight="1" outlineLevel="1" x14ac:dyDescent="0.2">
      <c r="A1633" s="87" t="s">
        <v>333</v>
      </c>
      <c r="B1633" s="88"/>
      <c r="C1633" s="86">
        <v>184118</v>
      </c>
    </row>
    <row r="1634" spans="1:5" s="83" customFormat="1" ht="15" hidden="1" customHeight="1" outlineLevel="1" x14ac:dyDescent="0.2">
      <c r="A1634" s="87" t="s">
        <v>334</v>
      </c>
      <c r="B1634" s="88"/>
      <c r="C1634" s="86">
        <v>648952</v>
      </c>
    </row>
    <row r="1635" spans="1:5" s="74" customFormat="1" ht="11.25" customHeight="1" collapsed="1" thickBot="1" x14ac:dyDescent="0.3">
      <c r="A1635" s="262" t="s">
        <v>60</v>
      </c>
      <c r="B1635" s="263"/>
      <c r="C1635" s="264"/>
      <c r="D1635" s="75"/>
      <c r="E1635" s="76"/>
    </row>
    <row r="1636" spans="1:5" s="111" customFormat="1" ht="18.75" x14ac:dyDescent="0.3">
      <c r="A1636" s="240" t="s">
        <v>67</v>
      </c>
      <c r="B1636" s="271">
        <v>14717</v>
      </c>
      <c r="C1636" s="260">
        <v>17453985</v>
      </c>
      <c r="D1636" s="115">
        <f t="shared" si="8"/>
        <v>1185.9743833661751</v>
      </c>
      <c r="E1636" s="116">
        <f t="shared" si="7"/>
        <v>170.39861829973779</v>
      </c>
    </row>
    <row r="1637" spans="1:5" s="74" customFormat="1" ht="16.5" hidden="1" outlineLevel="1" thickTop="1" thickBot="1" x14ac:dyDescent="0.3">
      <c r="A1637" s="284" t="s">
        <v>781</v>
      </c>
      <c r="B1637" s="285"/>
      <c r="C1637" s="286"/>
      <c r="D1637" s="75"/>
      <c r="E1637" s="76"/>
    </row>
    <row r="1638" spans="1:5" s="74" customFormat="1" ht="16.5" hidden="1" outlineLevel="1" thickTop="1" thickBot="1" x14ac:dyDescent="0.3">
      <c r="A1638" s="77" t="s">
        <v>782</v>
      </c>
      <c r="B1638" s="78"/>
      <c r="C1638" s="79" t="s">
        <v>783</v>
      </c>
      <c r="D1638" s="75"/>
      <c r="E1638" s="76"/>
    </row>
    <row r="1639" spans="1:5" s="96" customFormat="1" ht="15" hidden="1" customHeight="1" outlineLevel="1" thickTop="1" x14ac:dyDescent="0.25">
      <c r="A1639" s="98" t="s">
        <v>399</v>
      </c>
      <c r="B1639" s="99"/>
      <c r="C1639" s="100">
        <v>17453985</v>
      </c>
    </row>
    <row r="1640" spans="1:5" s="96" customFormat="1" ht="15" hidden="1" customHeight="1" outlineLevel="1" x14ac:dyDescent="0.2">
      <c r="A1640" s="84" t="s">
        <v>313</v>
      </c>
      <c r="B1640" s="85"/>
      <c r="C1640" s="86">
        <v>30000</v>
      </c>
    </row>
    <row r="1641" spans="1:5" s="96" customFormat="1" ht="15" hidden="1" customHeight="1" outlineLevel="1" x14ac:dyDescent="0.2">
      <c r="A1641" s="87" t="s">
        <v>314</v>
      </c>
      <c r="B1641" s="88"/>
      <c r="C1641" s="86">
        <v>30000</v>
      </c>
    </row>
    <row r="1642" spans="1:5" s="96" customFormat="1" ht="15" hidden="1" customHeight="1" outlineLevel="1" x14ac:dyDescent="0.2">
      <c r="A1642" s="84" t="s">
        <v>747</v>
      </c>
      <c r="B1642" s="85"/>
      <c r="C1642" s="86">
        <v>20000</v>
      </c>
    </row>
    <row r="1643" spans="1:5" s="96" customFormat="1" ht="15" hidden="1" customHeight="1" outlineLevel="1" x14ac:dyDescent="0.2">
      <c r="A1643" s="87" t="s">
        <v>382</v>
      </c>
      <c r="B1643" s="88"/>
      <c r="C1643" s="86">
        <v>20000</v>
      </c>
    </row>
    <row r="1644" spans="1:5" s="96" customFormat="1" ht="15" hidden="1" customHeight="1" outlineLevel="1" x14ac:dyDescent="0.2">
      <c r="A1644" s="84" t="s">
        <v>318</v>
      </c>
      <c r="B1644" s="85"/>
      <c r="C1644" s="86">
        <v>202203</v>
      </c>
    </row>
    <row r="1645" spans="1:5" s="96" customFormat="1" ht="15" hidden="1" customHeight="1" outlineLevel="1" x14ac:dyDescent="0.2">
      <c r="A1645" s="87" t="s">
        <v>319</v>
      </c>
      <c r="B1645" s="88"/>
      <c r="C1645" s="86">
        <v>10000</v>
      </c>
    </row>
    <row r="1646" spans="1:5" s="96" customFormat="1" ht="15" hidden="1" customHeight="1" outlineLevel="1" x14ac:dyDescent="0.2">
      <c r="A1646" s="87" t="s">
        <v>343</v>
      </c>
      <c r="B1646" s="88"/>
      <c r="C1646" s="101">
        <v>185</v>
      </c>
    </row>
    <row r="1647" spans="1:5" s="96" customFormat="1" ht="15" hidden="1" customHeight="1" outlineLevel="1" x14ac:dyDescent="0.2">
      <c r="A1647" s="87" t="s">
        <v>376</v>
      </c>
      <c r="B1647" s="88"/>
      <c r="C1647" s="86">
        <v>72018</v>
      </c>
    </row>
    <row r="1648" spans="1:5" s="96" customFormat="1" ht="15" hidden="1" customHeight="1" outlineLevel="1" x14ac:dyDescent="0.2">
      <c r="A1648" s="87" t="s">
        <v>321</v>
      </c>
      <c r="B1648" s="88"/>
      <c r="C1648" s="86">
        <v>10000</v>
      </c>
    </row>
    <row r="1649" spans="1:5" s="96" customFormat="1" ht="15" hidden="1" customHeight="1" outlineLevel="1" x14ac:dyDescent="0.2">
      <c r="A1649" s="87" t="s">
        <v>325</v>
      </c>
      <c r="B1649" s="88"/>
      <c r="C1649" s="86">
        <v>110000</v>
      </c>
    </row>
    <row r="1650" spans="1:5" s="96" customFormat="1" ht="15" hidden="1" customHeight="1" outlineLevel="1" x14ac:dyDescent="0.2">
      <c r="A1650" s="84" t="s">
        <v>328</v>
      </c>
      <c r="B1650" s="85"/>
      <c r="C1650" s="89">
        <v>12641287</v>
      </c>
    </row>
    <row r="1651" spans="1:5" s="96" customFormat="1" ht="15" hidden="1" customHeight="1" outlineLevel="1" x14ac:dyDescent="0.2">
      <c r="A1651" s="87" t="s">
        <v>329</v>
      </c>
      <c r="B1651" s="88"/>
      <c r="C1651" s="89">
        <v>1992604</v>
      </c>
    </row>
    <row r="1652" spans="1:5" s="96" customFormat="1" ht="15" hidden="1" customHeight="1" outlineLevel="1" x14ac:dyDescent="0.2">
      <c r="A1652" s="87" t="s">
        <v>330</v>
      </c>
      <c r="B1652" s="88"/>
      <c r="C1652" s="89">
        <v>10648683</v>
      </c>
    </row>
    <row r="1653" spans="1:5" s="96" customFormat="1" ht="15" hidden="1" customHeight="1" outlineLevel="1" x14ac:dyDescent="0.2">
      <c r="A1653" s="84" t="s">
        <v>332</v>
      </c>
      <c r="B1653" s="85"/>
      <c r="C1653" s="89">
        <v>1691995</v>
      </c>
    </row>
    <row r="1654" spans="1:5" s="96" customFormat="1" ht="15" hidden="1" customHeight="1" outlineLevel="1" x14ac:dyDescent="0.2">
      <c r="A1654" s="87" t="s">
        <v>333</v>
      </c>
      <c r="B1654" s="88"/>
      <c r="C1654" s="89">
        <v>1377177</v>
      </c>
    </row>
    <row r="1655" spans="1:5" s="96" customFormat="1" ht="15" hidden="1" customHeight="1" outlineLevel="1" x14ac:dyDescent="0.2">
      <c r="A1655" s="87" t="s">
        <v>334</v>
      </c>
      <c r="B1655" s="88"/>
      <c r="C1655" s="86">
        <v>314818</v>
      </c>
    </row>
    <row r="1656" spans="1:5" s="96" customFormat="1" ht="15" hidden="1" customHeight="1" outlineLevel="1" x14ac:dyDescent="0.2">
      <c r="A1656" s="84" t="s">
        <v>741</v>
      </c>
      <c r="B1656" s="85"/>
      <c r="C1656" s="89">
        <v>2868500</v>
      </c>
    </row>
    <row r="1657" spans="1:5" s="96" customFormat="1" ht="15" hidden="1" customHeight="1" outlineLevel="1" x14ac:dyDescent="0.2">
      <c r="A1657" s="87" t="s">
        <v>336</v>
      </c>
      <c r="B1657" s="88"/>
      <c r="C1657" s="89">
        <v>2868500</v>
      </c>
    </row>
    <row r="1658" spans="1:5" s="74" customFormat="1" ht="11.25" customHeight="1" collapsed="1" thickBot="1" x14ac:dyDescent="0.3">
      <c r="A1658" s="262" t="s">
        <v>67</v>
      </c>
      <c r="B1658" s="263"/>
      <c r="C1658" s="264"/>
      <c r="D1658" s="75"/>
      <c r="E1658" s="76"/>
    </row>
    <row r="1659" spans="1:5" s="111" customFormat="1" ht="18.75" x14ac:dyDescent="0.3">
      <c r="A1659" s="242" t="s">
        <v>721</v>
      </c>
      <c r="B1659" s="272">
        <v>31312</v>
      </c>
      <c r="C1659" s="261">
        <v>36988688</v>
      </c>
      <c r="D1659" s="109">
        <f t="shared" si="8"/>
        <v>1181.2943280531426</v>
      </c>
      <c r="E1659" s="110">
        <f t="shared" si="7"/>
        <v>169.72619655935958</v>
      </c>
    </row>
    <row r="1660" spans="1:5" s="74" customFormat="1" ht="16.5" hidden="1" outlineLevel="1" thickTop="1" thickBot="1" x14ac:dyDescent="0.3">
      <c r="A1660" s="284" t="s">
        <v>781</v>
      </c>
      <c r="B1660" s="285"/>
      <c r="C1660" s="286"/>
      <c r="D1660" s="75"/>
      <c r="E1660" s="76"/>
    </row>
    <row r="1661" spans="1:5" s="74" customFormat="1" ht="16.5" hidden="1" outlineLevel="1" thickTop="1" thickBot="1" x14ac:dyDescent="0.3">
      <c r="A1661" s="77" t="s">
        <v>782</v>
      </c>
      <c r="B1661" s="78"/>
      <c r="C1661" s="79" t="s">
        <v>783</v>
      </c>
      <c r="D1661" s="75"/>
      <c r="E1661" s="76"/>
    </row>
    <row r="1662" spans="1:5" s="96" customFormat="1" ht="15" hidden="1" customHeight="1" outlineLevel="1" thickTop="1" x14ac:dyDescent="0.25">
      <c r="A1662" s="98" t="s">
        <v>392</v>
      </c>
      <c r="B1662" s="99"/>
      <c r="C1662" s="100">
        <v>36988688</v>
      </c>
    </row>
    <row r="1663" spans="1:5" s="96" customFormat="1" ht="15" hidden="1" customHeight="1" outlineLevel="1" x14ac:dyDescent="0.2">
      <c r="A1663" s="84" t="s">
        <v>310</v>
      </c>
      <c r="B1663" s="85"/>
      <c r="C1663" s="86">
        <v>35000</v>
      </c>
    </row>
    <row r="1664" spans="1:5" s="96" customFormat="1" ht="15" hidden="1" customHeight="1" outlineLevel="1" x14ac:dyDescent="0.2">
      <c r="A1664" s="87" t="s">
        <v>311</v>
      </c>
      <c r="B1664" s="88"/>
      <c r="C1664" s="86">
        <v>20000</v>
      </c>
    </row>
    <row r="1665" spans="1:3" s="96" customFormat="1" ht="15" hidden="1" customHeight="1" outlineLevel="1" x14ac:dyDescent="0.2">
      <c r="A1665" s="87" t="s">
        <v>312</v>
      </c>
      <c r="B1665" s="88"/>
      <c r="C1665" s="86">
        <v>15000</v>
      </c>
    </row>
    <row r="1666" spans="1:3" s="96" customFormat="1" ht="15" hidden="1" customHeight="1" outlineLevel="1" x14ac:dyDescent="0.2">
      <c r="A1666" s="84" t="s">
        <v>313</v>
      </c>
      <c r="B1666" s="85"/>
      <c r="C1666" s="86">
        <v>35000</v>
      </c>
    </row>
    <row r="1667" spans="1:3" s="96" customFormat="1" ht="15" hidden="1" customHeight="1" outlineLevel="1" x14ac:dyDescent="0.2">
      <c r="A1667" s="87" t="s">
        <v>314</v>
      </c>
      <c r="B1667" s="88"/>
      <c r="C1667" s="86">
        <v>15000</v>
      </c>
    </row>
    <row r="1668" spans="1:3" s="96" customFormat="1" ht="15" hidden="1" customHeight="1" outlineLevel="1" x14ac:dyDescent="0.2">
      <c r="A1668" s="87" t="s">
        <v>315</v>
      </c>
      <c r="B1668" s="88"/>
      <c r="C1668" s="86">
        <v>10000</v>
      </c>
    </row>
    <row r="1669" spans="1:3" s="96" customFormat="1" ht="15" hidden="1" customHeight="1" outlineLevel="1" x14ac:dyDescent="0.2">
      <c r="A1669" s="87" t="s">
        <v>316</v>
      </c>
      <c r="B1669" s="88"/>
      <c r="C1669" s="86">
        <v>5000</v>
      </c>
    </row>
    <row r="1670" spans="1:3" s="96" customFormat="1" ht="15" hidden="1" customHeight="1" outlineLevel="1" x14ac:dyDescent="0.2">
      <c r="A1670" s="87" t="s">
        <v>317</v>
      </c>
      <c r="B1670" s="88"/>
      <c r="C1670" s="86">
        <v>5000</v>
      </c>
    </row>
    <row r="1671" spans="1:3" s="96" customFormat="1" ht="15" hidden="1" customHeight="1" outlineLevel="1" x14ac:dyDescent="0.2">
      <c r="A1671" s="84" t="s">
        <v>318</v>
      </c>
      <c r="B1671" s="85"/>
      <c r="C1671" s="86">
        <v>90691</v>
      </c>
    </row>
    <row r="1672" spans="1:3" s="96" customFormat="1" ht="15" hidden="1" customHeight="1" outlineLevel="1" x14ac:dyDescent="0.2">
      <c r="A1672" s="87" t="s">
        <v>319</v>
      </c>
      <c r="B1672" s="88"/>
      <c r="C1672" s="86">
        <v>30000</v>
      </c>
    </row>
    <row r="1673" spans="1:3" s="96" customFormat="1" ht="15" hidden="1" customHeight="1" outlineLevel="1" x14ac:dyDescent="0.2">
      <c r="A1673" s="87" t="s">
        <v>376</v>
      </c>
      <c r="B1673" s="88"/>
      <c r="C1673" s="86">
        <v>60691</v>
      </c>
    </row>
    <row r="1674" spans="1:3" s="96" customFormat="1" ht="15" hidden="1" customHeight="1" outlineLevel="1" x14ac:dyDescent="0.2">
      <c r="A1674" s="84" t="s">
        <v>328</v>
      </c>
      <c r="B1674" s="85"/>
      <c r="C1674" s="89">
        <v>26950606</v>
      </c>
    </row>
    <row r="1675" spans="1:3" s="96" customFormat="1" ht="15" hidden="1" customHeight="1" outlineLevel="1" x14ac:dyDescent="0.2">
      <c r="A1675" s="87" t="s">
        <v>329</v>
      </c>
      <c r="B1675" s="88"/>
      <c r="C1675" s="89">
        <v>4248135</v>
      </c>
    </row>
    <row r="1676" spans="1:3" s="96" customFormat="1" ht="15" hidden="1" customHeight="1" outlineLevel="1" x14ac:dyDescent="0.2">
      <c r="A1676" s="87" t="s">
        <v>330</v>
      </c>
      <c r="B1676" s="88"/>
      <c r="C1676" s="89">
        <v>22702471</v>
      </c>
    </row>
    <row r="1677" spans="1:3" s="96" customFormat="1" ht="15" hidden="1" customHeight="1" outlineLevel="1" x14ac:dyDescent="0.2">
      <c r="A1677" s="84" t="s">
        <v>332</v>
      </c>
      <c r="B1677" s="85"/>
      <c r="C1677" s="89">
        <v>2852391</v>
      </c>
    </row>
    <row r="1678" spans="1:3" s="96" customFormat="1" ht="15" hidden="1" customHeight="1" outlineLevel="1" x14ac:dyDescent="0.2">
      <c r="A1678" s="87" t="s">
        <v>333</v>
      </c>
      <c r="B1678" s="88"/>
      <c r="C1678" s="89">
        <v>2022546</v>
      </c>
    </row>
    <row r="1679" spans="1:3" s="96" customFormat="1" ht="15" hidden="1" customHeight="1" outlineLevel="1" x14ac:dyDescent="0.2">
      <c r="A1679" s="87" t="s">
        <v>334</v>
      </c>
      <c r="B1679" s="88"/>
      <c r="C1679" s="86">
        <v>829845</v>
      </c>
    </row>
    <row r="1680" spans="1:3" s="96" customFormat="1" ht="15" hidden="1" customHeight="1" outlineLevel="1" x14ac:dyDescent="0.2">
      <c r="A1680" s="84" t="s">
        <v>741</v>
      </c>
      <c r="B1680" s="85"/>
      <c r="C1680" s="89">
        <v>7025000</v>
      </c>
    </row>
    <row r="1681" spans="1:5" s="96" customFormat="1" ht="15" hidden="1" customHeight="1" outlineLevel="1" x14ac:dyDescent="0.2">
      <c r="A1681" s="87" t="s">
        <v>336</v>
      </c>
      <c r="B1681" s="88"/>
      <c r="C1681" s="89">
        <v>7025000</v>
      </c>
    </row>
    <row r="1682" spans="1:5" s="74" customFormat="1" ht="11.25" customHeight="1" collapsed="1" thickBot="1" x14ac:dyDescent="0.3">
      <c r="A1682" s="262" t="s">
        <v>721</v>
      </c>
      <c r="B1682" s="263"/>
      <c r="C1682" s="264"/>
      <c r="D1682" s="75"/>
      <c r="E1682" s="76"/>
    </row>
    <row r="1683" spans="1:5" s="111" customFormat="1" ht="18.75" x14ac:dyDescent="0.3">
      <c r="A1683" s="240" t="s">
        <v>50</v>
      </c>
      <c r="B1683" s="271">
        <v>11473</v>
      </c>
      <c r="C1683" s="260">
        <v>13633972</v>
      </c>
      <c r="D1683" s="115">
        <f t="shared" si="8"/>
        <v>1188.3528283796741</v>
      </c>
      <c r="E1683" s="116">
        <f t="shared" si="7"/>
        <v>170.74034890512559</v>
      </c>
    </row>
    <row r="1684" spans="1:5" s="74" customFormat="1" ht="16.5" hidden="1" outlineLevel="1" thickTop="1" thickBot="1" x14ac:dyDescent="0.3">
      <c r="A1684" s="284" t="s">
        <v>781</v>
      </c>
      <c r="B1684" s="285"/>
      <c r="C1684" s="286"/>
      <c r="D1684" s="75"/>
      <c r="E1684" s="76"/>
    </row>
    <row r="1685" spans="1:5" s="74" customFormat="1" ht="16.5" hidden="1" outlineLevel="1" thickTop="1" thickBot="1" x14ac:dyDescent="0.3">
      <c r="A1685" s="77" t="s">
        <v>782</v>
      </c>
      <c r="B1685" s="78"/>
      <c r="C1685" s="79" t="s">
        <v>783</v>
      </c>
      <c r="D1685" s="75"/>
      <c r="E1685" s="76"/>
    </row>
    <row r="1686" spans="1:5" s="83" customFormat="1" ht="15" hidden="1" customHeight="1" outlineLevel="1" thickTop="1" x14ac:dyDescent="0.25">
      <c r="A1686" s="98" t="s">
        <v>416</v>
      </c>
      <c r="B1686" s="99"/>
      <c r="C1686" s="100">
        <v>13633972</v>
      </c>
    </row>
    <row r="1687" spans="1:5" s="83" customFormat="1" ht="15" hidden="1" customHeight="1" outlineLevel="1" x14ac:dyDescent="0.2">
      <c r="A1687" s="84" t="s">
        <v>313</v>
      </c>
      <c r="B1687" s="85"/>
      <c r="C1687" s="86">
        <v>20000</v>
      </c>
    </row>
    <row r="1688" spans="1:5" s="83" customFormat="1" ht="15" hidden="1" customHeight="1" outlineLevel="1" x14ac:dyDescent="0.2">
      <c r="A1688" s="87" t="s">
        <v>314</v>
      </c>
      <c r="B1688" s="88"/>
      <c r="C1688" s="86">
        <v>19000</v>
      </c>
    </row>
    <row r="1689" spans="1:5" s="83" customFormat="1" ht="15" hidden="1" customHeight="1" outlineLevel="1" x14ac:dyDescent="0.2">
      <c r="A1689" s="87" t="s">
        <v>316</v>
      </c>
      <c r="B1689" s="88"/>
      <c r="C1689" s="86">
        <v>1000</v>
      </c>
    </row>
    <row r="1690" spans="1:5" s="83" customFormat="1" ht="15" hidden="1" customHeight="1" outlineLevel="1" x14ac:dyDescent="0.2">
      <c r="A1690" s="84" t="s">
        <v>318</v>
      </c>
      <c r="B1690" s="85"/>
      <c r="C1690" s="86">
        <v>18898</v>
      </c>
    </row>
    <row r="1691" spans="1:5" s="83" customFormat="1" ht="15" hidden="1" customHeight="1" outlineLevel="1" x14ac:dyDescent="0.2">
      <c r="A1691" s="87" t="s">
        <v>376</v>
      </c>
      <c r="B1691" s="88"/>
      <c r="C1691" s="86">
        <v>18898</v>
      </c>
    </row>
    <row r="1692" spans="1:5" s="83" customFormat="1" ht="15" hidden="1" customHeight="1" outlineLevel="1" x14ac:dyDescent="0.2">
      <c r="A1692" s="84" t="s">
        <v>328</v>
      </c>
      <c r="B1692" s="85"/>
      <c r="C1692" s="89">
        <v>9946573</v>
      </c>
    </row>
    <row r="1693" spans="1:5" s="83" customFormat="1" ht="15" hidden="1" customHeight="1" outlineLevel="1" x14ac:dyDescent="0.2">
      <c r="A1693" s="87" t="s">
        <v>329</v>
      </c>
      <c r="B1693" s="88"/>
      <c r="C1693" s="89">
        <v>1567845</v>
      </c>
    </row>
    <row r="1694" spans="1:5" s="83" customFormat="1" ht="15" hidden="1" customHeight="1" outlineLevel="1" x14ac:dyDescent="0.2">
      <c r="A1694" s="87" t="s">
        <v>330</v>
      </c>
      <c r="B1694" s="88"/>
      <c r="C1694" s="89">
        <v>8378728</v>
      </c>
    </row>
    <row r="1695" spans="1:5" s="83" customFormat="1" ht="15" hidden="1" customHeight="1" outlineLevel="1" x14ac:dyDescent="0.2">
      <c r="A1695" s="84" t="s">
        <v>332</v>
      </c>
      <c r="B1695" s="85"/>
      <c r="C1695" s="89">
        <v>1648501</v>
      </c>
    </row>
    <row r="1696" spans="1:5" s="83" customFormat="1" ht="15" hidden="1" customHeight="1" outlineLevel="1" x14ac:dyDescent="0.2">
      <c r="A1696" s="87" t="s">
        <v>333</v>
      </c>
      <c r="B1696" s="88"/>
      <c r="C1696" s="89">
        <v>1077069</v>
      </c>
    </row>
    <row r="1697" spans="1:5" s="83" customFormat="1" ht="15" hidden="1" customHeight="1" outlineLevel="1" x14ac:dyDescent="0.2">
      <c r="A1697" s="87" t="s">
        <v>334</v>
      </c>
      <c r="B1697" s="88"/>
      <c r="C1697" s="86">
        <v>571432</v>
      </c>
    </row>
    <row r="1698" spans="1:5" s="83" customFormat="1" ht="15" hidden="1" customHeight="1" outlineLevel="1" x14ac:dyDescent="0.2">
      <c r="A1698" s="84" t="s">
        <v>741</v>
      </c>
      <c r="B1698" s="85"/>
      <c r="C1698" s="89">
        <v>2000000</v>
      </c>
    </row>
    <row r="1699" spans="1:5" s="83" customFormat="1" ht="15" hidden="1" customHeight="1" outlineLevel="1" x14ac:dyDescent="0.2">
      <c r="A1699" s="87" t="s">
        <v>336</v>
      </c>
      <c r="B1699" s="88"/>
      <c r="C1699" s="89">
        <v>2000000</v>
      </c>
    </row>
    <row r="1700" spans="1:5" s="74" customFormat="1" ht="11.25" customHeight="1" collapsed="1" thickBot="1" x14ac:dyDescent="0.3">
      <c r="A1700" s="262" t="s">
        <v>50</v>
      </c>
      <c r="B1700" s="263"/>
      <c r="C1700" s="264"/>
      <c r="D1700" s="75"/>
      <c r="E1700" s="76"/>
    </row>
    <row r="1701" spans="1:5" s="111" customFormat="1" ht="18.75" x14ac:dyDescent="0.3">
      <c r="A1701" s="242" t="s">
        <v>49</v>
      </c>
      <c r="B1701" s="272">
        <v>17823</v>
      </c>
      <c r="C1701" s="261" t="s">
        <v>717</v>
      </c>
      <c r="D1701" s="109">
        <f>21003978/17694</f>
        <v>1187.0678195998644</v>
      </c>
      <c r="E1701" s="110">
        <f t="shared" si="7"/>
        <v>170.55572120687708</v>
      </c>
    </row>
    <row r="1702" spans="1:5" s="74" customFormat="1" ht="16.5" hidden="1" outlineLevel="1" thickTop="1" thickBot="1" x14ac:dyDescent="0.3">
      <c r="A1702" s="284" t="s">
        <v>781</v>
      </c>
      <c r="B1702" s="285"/>
      <c r="C1702" s="286"/>
      <c r="D1702" s="75"/>
      <c r="E1702" s="76"/>
    </row>
    <row r="1703" spans="1:5" s="74" customFormat="1" ht="16.5" hidden="1" outlineLevel="1" thickTop="1" thickBot="1" x14ac:dyDescent="0.3">
      <c r="A1703" s="77" t="s">
        <v>782</v>
      </c>
      <c r="B1703" s="78"/>
      <c r="C1703" s="79" t="s">
        <v>783</v>
      </c>
      <c r="D1703" s="75"/>
      <c r="E1703" s="76"/>
    </row>
    <row r="1704" spans="1:5" s="83" customFormat="1" ht="15" hidden="1" customHeight="1" outlineLevel="1" thickTop="1" x14ac:dyDescent="0.25">
      <c r="A1704" s="98" t="s">
        <v>436</v>
      </c>
      <c r="B1704" s="99"/>
      <c r="C1704" s="102" t="s">
        <v>717</v>
      </c>
    </row>
    <row r="1705" spans="1:5" s="83" customFormat="1" ht="15" hidden="1" customHeight="1" outlineLevel="1" x14ac:dyDescent="0.2">
      <c r="A1705" s="84" t="s">
        <v>310</v>
      </c>
      <c r="B1705" s="85"/>
      <c r="C1705" s="86">
        <v>312000</v>
      </c>
    </row>
    <row r="1706" spans="1:5" s="83" customFormat="1" ht="15" hidden="1" customHeight="1" outlineLevel="1" x14ac:dyDescent="0.2">
      <c r="A1706" s="87" t="s">
        <v>312</v>
      </c>
      <c r="B1706" s="88"/>
      <c r="C1706" s="86">
        <v>312000</v>
      </c>
    </row>
    <row r="1707" spans="1:5" s="83" customFormat="1" ht="15" hidden="1" customHeight="1" outlineLevel="1" x14ac:dyDescent="0.2">
      <c r="A1707" s="84" t="s">
        <v>313</v>
      </c>
      <c r="B1707" s="85"/>
      <c r="C1707" s="86">
        <v>100000</v>
      </c>
    </row>
    <row r="1708" spans="1:5" s="83" customFormat="1" ht="15" hidden="1" customHeight="1" outlineLevel="1" x14ac:dyDescent="0.2">
      <c r="A1708" s="87" t="s">
        <v>314</v>
      </c>
      <c r="B1708" s="88"/>
      <c r="C1708" s="86">
        <v>100000</v>
      </c>
    </row>
    <row r="1709" spans="1:5" s="83" customFormat="1" ht="15" hidden="1" customHeight="1" outlineLevel="1" x14ac:dyDescent="0.2">
      <c r="A1709" s="84" t="s">
        <v>318</v>
      </c>
      <c r="B1709" s="85"/>
      <c r="C1709" s="86">
        <v>137908</v>
      </c>
    </row>
    <row r="1710" spans="1:5" s="83" customFormat="1" ht="15" hidden="1" customHeight="1" outlineLevel="1" x14ac:dyDescent="0.2">
      <c r="A1710" s="87" t="s">
        <v>319</v>
      </c>
      <c r="B1710" s="88"/>
      <c r="C1710" s="86">
        <v>46000</v>
      </c>
    </row>
    <row r="1711" spans="1:5" s="83" customFormat="1" ht="15" hidden="1" customHeight="1" outlineLevel="1" x14ac:dyDescent="0.2">
      <c r="A1711" s="87" t="s">
        <v>376</v>
      </c>
      <c r="B1711" s="88"/>
      <c r="C1711" s="86">
        <v>6908</v>
      </c>
    </row>
    <row r="1712" spans="1:5" s="83" customFormat="1" ht="15" hidden="1" customHeight="1" outlineLevel="1" x14ac:dyDescent="0.2">
      <c r="A1712" s="87" t="s">
        <v>321</v>
      </c>
      <c r="B1712" s="88"/>
      <c r="C1712" s="86">
        <v>50000</v>
      </c>
    </row>
    <row r="1713" spans="1:5" s="83" customFormat="1" ht="15" hidden="1" customHeight="1" outlineLevel="1" x14ac:dyDescent="0.2">
      <c r="A1713" s="87" t="s">
        <v>323</v>
      </c>
      <c r="B1713" s="88"/>
      <c r="C1713" s="86">
        <v>15000</v>
      </c>
    </row>
    <row r="1714" spans="1:5" s="83" customFormat="1" ht="15" hidden="1" customHeight="1" outlineLevel="1" x14ac:dyDescent="0.2">
      <c r="A1714" s="87" t="s">
        <v>325</v>
      </c>
      <c r="B1714" s="88"/>
      <c r="C1714" s="86">
        <v>20000</v>
      </c>
    </row>
    <row r="1715" spans="1:5" s="83" customFormat="1" ht="15" hidden="1" customHeight="1" outlineLevel="1" x14ac:dyDescent="0.2">
      <c r="A1715" s="84" t="s">
        <v>328</v>
      </c>
      <c r="B1715" s="85"/>
      <c r="C1715" s="89">
        <v>15355961</v>
      </c>
    </row>
    <row r="1716" spans="1:5" s="83" customFormat="1" ht="15" hidden="1" customHeight="1" outlineLevel="1" x14ac:dyDescent="0.2">
      <c r="A1716" s="87" t="s">
        <v>329</v>
      </c>
      <c r="B1716" s="88"/>
      <c r="C1716" s="89">
        <v>2420509</v>
      </c>
    </row>
    <row r="1717" spans="1:5" s="83" customFormat="1" ht="15" hidden="1" customHeight="1" outlineLevel="1" x14ac:dyDescent="0.2">
      <c r="A1717" s="87" t="s">
        <v>330</v>
      </c>
      <c r="B1717" s="88"/>
      <c r="C1717" s="89">
        <v>12935452</v>
      </c>
    </row>
    <row r="1718" spans="1:5" s="83" customFormat="1" ht="15" hidden="1" customHeight="1" outlineLevel="1" x14ac:dyDescent="0.2">
      <c r="A1718" s="84" t="s">
        <v>332</v>
      </c>
      <c r="B1718" s="85"/>
      <c r="C1718" s="89">
        <v>5098109</v>
      </c>
    </row>
    <row r="1719" spans="1:5" s="83" customFormat="1" ht="15" hidden="1" customHeight="1" outlineLevel="1" x14ac:dyDescent="0.2">
      <c r="A1719" s="87" t="s">
        <v>333</v>
      </c>
      <c r="B1719" s="88"/>
      <c r="C1719" s="89">
        <v>3311756</v>
      </c>
    </row>
    <row r="1720" spans="1:5" s="83" customFormat="1" ht="15" hidden="1" customHeight="1" outlineLevel="1" x14ac:dyDescent="0.2">
      <c r="A1720" s="87" t="s">
        <v>334</v>
      </c>
      <c r="B1720" s="88"/>
      <c r="C1720" s="89">
        <v>1786353</v>
      </c>
    </row>
    <row r="1721" spans="1:5" s="74" customFormat="1" ht="11.25" customHeight="1" collapsed="1" thickBot="1" x14ac:dyDescent="0.3">
      <c r="A1721" s="262" t="s">
        <v>49</v>
      </c>
      <c r="B1721" s="263"/>
      <c r="C1721" s="264"/>
      <c r="D1721" s="75"/>
      <c r="E1721" s="76"/>
    </row>
    <row r="1722" spans="1:5" s="111" customFormat="1" ht="18.75" x14ac:dyDescent="0.3">
      <c r="A1722" s="240" t="s">
        <v>35</v>
      </c>
      <c r="B1722" s="271">
        <v>8410</v>
      </c>
      <c r="C1722" s="260">
        <v>9844118</v>
      </c>
      <c r="D1722" s="115">
        <f t="shared" ref="D1722:D2193" si="9">C1722/B1722</f>
        <v>1170.5253269916766</v>
      </c>
      <c r="E1722" s="116">
        <f t="shared" si="7"/>
        <v>168.17892629190754</v>
      </c>
    </row>
    <row r="1723" spans="1:5" s="74" customFormat="1" ht="16.5" hidden="1" outlineLevel="1" thickTop="1" thickBot="1" x14ac:dyDescent="0.3">
      <c r="A1723" s="284" t="s">
        <v>781</v>
      </c>
      <c r="B1723" s="285"/>
      <c r="C1723" s="286"/>
      <c r="D1723" s="75"/>
      <c r="E1723" s="76"/>
    </row>
    <row r="1724" spans="1:5" s="74" customFormat="1" ht="16.5" hidden="1" outlineLevel="1" thickTop="1" thickBot="1" x14ac:dyDescent="0.3">
      <c r="A1724" s="77" t="s">
        <v>782</v>
      </c>
      <c r="B1724" s="78"/>
      <c r="C1724" s="79" t="s">
        <v>783</v>
      </c>
      <c r="D1724" s="75"/>
      <c r="E1724" s="76"/>
    </row>
    <row r="1725" spans="1:5" s="83" customFormat="1" ht="15" hidden="1" customHeight="1" outlineLevel="1" thickTop="1" x14ac:dyDescent="0.25">
      <c r="A1725" s="98" t="s">
        <v>417</v>
      </c>
      <c r="B1725" s="99"/>
      <c r="C1725" s="100">
        <v>9844118</v>
      </c>
    </row>
    <row r="1726" spans="1:5" s="83" customFormat="1" ht="15" hidden="1" customHeight="1" outlineLevel="1" x14ac:dyDescent="0.2">
      <c r="A1726" s="84" t="s">
        <v>313</v>
      </c>
      <c r="B1726" s="85"/>
      <c r="C1726" s="86">
        <v>30000</v>
      </c>
    </row>
    <row r="1727" spans="1:5" s="83" customFormat="1" ht="15" hidden="1" customHeight="1" outlineLevel="1" x14ac:dyDescent="0.2">
      <c r="A1727" s="87" t="s">
        <v>314</v>
      </c>
      <c r="B1727" s="88"/>
      <c r="C1727" s="86">
        <v>30000</v>
      </c>
    </row>
    <row r="1728" spans="1:5" s="83" customFormat="1" ht="15" hidden="1" customHeight="1" outlineLevel="1" x14ac:dyDescent="0.2">
      <c r="A1728" s="84" t="s">
        <v>318</v>
      </c>
      <c r="B1728" s="85"/>
      <c r="C1728" s="86">
        <v>102065</v>
      </c>
    </row>
    <row r="1729" spans="1:5" s="83" customFormat="1" ht="15" hidden="1" customHeight="1" outlineLevel="1" x14ac:dyDescent="0.2">
      <c r="A1729" s="87" t="s">
        <v>376</v>
      </c>
      <c r="B1729" s="88"/>
      <c r="C1729" s="86">
        <v>102065</v>
      </c>
    </row>
    <row r="1730" spans="1:5" s="83" customFormat="1" ht="15" hidden="1" customHeight="1" outlineLevel="1" x14ac:dyDescent="0.2">
      <c r="A1730" s="84" t="s">
        <v>328</v>
      </c>
      <c r="B1730" s="85"/>
      <c r="C1730" s="89">
        <v>7248388</v>
      </c>
    </row>
    <row r="1731" spans="1:5" s="83" customFormat="1" ht="15" hidden="1" customHeight="1" outlineLevel="1" x14ac:dyDescent="0.2">
      <c r="A1731" s="87" t="s">
        <v>329</v>
      </c>
      <c r="B1731" s="88"/>
      <c r="C1731" s="89">
        <v>1142539</v>
      </c>
    </row>
    <row r="1732" spans="1:5" s="83" customFormat="1" ht="15" hidden="1" customHeight="1" outlineLevel="1" x14ac:dyDescent="0.2">
      <c r="A1732" s="87" t="s">
        <v>330</v>
      </c>
      <c r="B1732" s="88"/>
      <c r="C1732" s="89">
        <v>6105849</v>
      </c>
    </row>
    <row r="1733" spans="1:5" s="83" customFormat="1" ht="15" hidden="1" customHeight="1" outlineLevel="1" x14ac:dyDescent="0.2">
      <c r="A1733" s="84" t="s">
        <v>332</v>
      </c>
      <c r="B1733" s="85"/>
      <c r="C1733" s="89">
        <v>2463665</v>
      </c>
    </row>
    <row r="1734" spans="1:5" s="83" customFormat="1" ht="15" hidden="1" customHeight="1" outlineLevel="1" x14ac:dyDescent="0.2">
      <c r="A1734" s="87" t="s">
        <v>333</v>
      </c>
      <c r="B1734" s="88"/>
      <c r="C1734" s="89">
        <v>1909934</v>
      </c>
    </row>
    <row r="1735" spans="1:5" s="83" customFormat="1" ht="15" hidden="1" customHeight="1" outlineLevel="1" x14ac:dyDescent="0.2">
      <c r="A1735" s="87" t="s">
        <v>334</v>
      </c>
      <c r="B1735" s="88"/>
      <c r="C1735" s="86">
        <v>553731</v>
      </c>
    </row>
    <row r="1736" spans="1:5" s="74" customFormat="1" ht="11.25" customHeight="1" collapsed="1" thickBot="1" x14ac:dyDescent="0.3">
      <c r="A1736" s="262" t="s">
        <v>35</v>
      </c>
      <c r="B1736" s="263"/>
      <c r="C1736" s="264"/>
      <c r="D1736" s="75"/>
      <c r="E1736" s="76"/>
    </row>
    <row r="1737" spans="1:5" s="111" customFormat="1" ht="18.75" x14ac:dyDescent="0.3">
      <c r="A1737" s="242" t="s">
        <v>697</v>
      </c>
      <c r="B1737" s="272">
        <v>5342</v>
      </c>
      <c r="C1737" s="261">
        <v>6080735</v>
      </c>
      <c r="D1737" s="109">
        <f t="shared" si="9"/>
        <v>1138.2880943466866</v>
      </c>
      <c r="E1737" s="110">
        <f t="shared" si="7"/>
        <v>163.54713999234005</v>
      </c>
    </row>
    <row r="1738" spans="1:5" s="74" customFormat="1" ht="16.5" hidden="1" outlineLevel="1" thickTop="1" thickBot="1" x14ac:dyDescent="0.3">
      <c r="A1738" s="284" t="s">
        <v>781</v>
      </c>
      <c r="B1738" s="285"/>
      <c r="C1738" s="286"/>
      <c r="D1738" s="75"/>
      <c r="E1738" s="76"/>
    </row>
    <row r="1739" spans="1:5" s="74" customFormat="1" ht="16.5" hidden="1" outlineLevel="1" thickTop="1" thickBot="1" x14ac:dyDescent="0.3">
      <c r="A1739" s="77" t="s">
        <v>782</v>
      </c>
      <c r="B1739" s="78"/>
      <c r="C1739" s="79" t="s">
        <v>783</v>
      </c>
      <c r="D1739" s="75"/>
      <c r="E1739" s="76"/>
    </row>
    <row r="1740" spans="1:5" s="83" customFormat="1" ht="15" hidden="1" customHeight="1" outlineLevel="1" thickTop="1" x14ac:dyDescent="0.25">
      <c r="A1740" s="98" t="s">
        <v>464</v>
      </c>
      <c r="B1740" s="99"/>
      <c r="C1740" s="100">
        <v>6080735</v>
      </c>
    </row>
    <row r="1741" spans="1:5" s="83" customFormat="1" ht="15" hidden="1" customHeight="1" outlineLevel="1" x14ac:dyDescent="0.2">
      <c r="A1741" s="84" t="s">
        <v>310</v>
      </c>
      <c r="B1741" s="85"/>
      <c r="C1741" s="86">
        <v>5000</v>
      </c>
    </row>
    <row r="1742" spans="1:5" s="83" customFormat="1" ht="15" hidden="1" customHeight="1" outlineLevel="1" x14ac:dyDescent="0.2">
      <c r="A1742" s="87" t="s">
        <v>312</v>
      </c>
      <c r="B1742" s="88"/>
      <c r="C1742" s="86">
        <v>5000</v>
      </c>
    </row>
    <row r="1743" spans="1:5" s="83" customFormat="1" ht="15" hidden="1" customHeight="1" outlineLevel="1" x14ac:dyDescent="0.2">
      <c r="A1743" s="84" t="s">
        <v>313</v>
      </c>
      <c r="B1743" s="85"/>
      <c r="C1743" s="86">
        <v>5000</v>
      </c>
    </row>
    <row r="1744" spans="1:5" s="83" customFormat="1" ht="15" hidden="1" customHeight="1" outlineLevel="1" x14ac:dyDescent="0.2">
      <c r="A1744" s="87" t="s">
        <v>314</v>
      </c>
      <c r="B1744" s="88"/>
      <c r="C1744" s="86">
        <v>5000</v>
      </c>
    </row>
    <row r="1745" spans="1:5" s="83" customFormat="1" ht="15" hidden="1" customHeight="1" outlineLevel="1" x14ac:dyDescent="0.2">
      <c r="A1745" s="84" t="s">
        <v>318</v>
      </c>
      <c r="B1745" s="85"/>
      <c r="C1745" s="86">
        <v>3000</v>
      </c>
    </row>
    <row r="1746" spans="1:5" s="74" customFormat="1" ht="15" hidden="1" customHeight="1" outlineLevel="1" x14ac:dyDescent="0.25">
      <c r="A1746" s="87" t="s">
        <v>325</v>
      </c>
      <c r="B1746" s="88"/>
      <c r="C1746" s="86">
        <v>3000</v>
      </c>
    </row>
    <row r="1747" spans="1:5" s="74" customFormat="1" ht="15" hidden="1" customHeight="1" outlineLevel="1" x14ac:dyDescent="0.25">
      <c r="A1747" s="84" t="s">
        <v>328</v>
      </c>
      <c r="B1747" s="85"/>
      <c r="C1747" s="89">
        <v>4499001</v>
      </c>
    </row>
    <row r="1748" spans="1:5" s="74" customFormat="1" ht="15" hidden="1" customHeight="1" outlineLevel="1" x14ac:dyDescent="0.25">
      <c r="A1748" s="87" t="s">
        <v>329</v>
      </c>
      <c r="B1748" s="88"/>
      <c r="C1748" s="86">
        <v>709163</v>
      </c>
    </row>
    <row r="1749" spans="1:5" s="74" customFormat="1" ht="15" hidden="1" customHeight="1" outlineLevel="1" x14ac:dyDescent="0.25">
      <c r="A1749" s="87" t="s">
        <v>330</v>
      </c>
      <c r="B1749" s="88"/>
      <c r="C1749" s="89">
        <v>3789838</v>
      </c>
    </row>
    <row r="1750" spans="1:5" s="74" customFormat="1" ht="15" hidden="1" customHeight="1" outlineLevel="1" x14ac:dyDescent="0.25">
      <c r="A1750" s="84" t="s">
        <v>332</v>
      </c>
      <c r="B1750" s="85"/>
      <c r="C1750" s="89">
        <v>1028730</v>
      </c>
    </row>
    <row r="1751" spans="1:5" s="74" customFormat="1" ht="15" hidden="1" customHeight="1" outlineLevel="1" x14ac:dyDescent="0.25">
      <c r="A1751" s="87" t="s">
        <v>333</v>
      </c>
      <c r="B1751" s="88"/>
      <c r="C1751" s="86">
        <v>467011</v>
      </c>
    </row>
    <row r="1752" spans="1:5" s="74" customFormat="1" ht="15" hidden="1" customHeight="1" outlineLevel="1" x14ac:dyDescent="0.25">
      <c r="A1752" s="87" t="s">
        <v>334</v>
      </c>
      <c r="B1752" s="88"/>
      <c r="C1752" s="86">
        <v>561719</v>
      </c>
    </row>
    <row r="1753" spans="1:5" s="74" customFormat="1" ht="15" hidden="1" customHeight="1" outlineLevel="1" x14ac:dyDescent="0.25">
      <c r="A1753" s="84" t="s">
        <v>741</v>
      </c>
      <c r="B1753" s="85"/>
      <c r="C1753" s="86">
        <v>540004</v>
      </c>
    </row>
    <row r="1754" spans="1:5" s="74" customFormat="1" ht="15" hidden="1" customHeight="1" outlineLevel="1" x14ac:dyDescent="0.25">
      <c r="A1754" s="87" t="s">
        <v>336</v>
      </c>
      <c r="B1754" s="88"/>
      <c r="C1754" s="86">
        <v>540004</v>
      </c>
    </row>
    <row r="1755" spans="1:5" s="74" customFormat="1" ht="11.25" customHeight="1" collapsed="1" thickBot="1" x14ac:dyDescent="0.3">
      <c r="A1755" s="262" t="s">
        <v>697</v>
      </c>
      <c r="B1755" s="263"/>
      <c r="C1755" s="264"/>
      <c r="D1755" s="75"/>
      <c r="E1755" s="76"/>
    </row>
    <row r="1756" spans="1:5" s="111" customFormat="1" ht="18.75" x14ac:dyDescent="0.3">
      <c r="A1756" s="240" t="s">
        <v>94</v>
      </c>
      <c r="B1756" s="271">
        <v>23512</v>
      </c>
      <c r="C1756" s="260">
        <v>26881226</v>
      </c>
      <c r="D1756" s="115">
        <f t="shared" si="9"/>
        <v>1143.2981456277646</v>
      </c>
      <c r="E1756" s="116">
        <f t="shared" si="7"/>
        <v>164.26697494651791</v>
      </c>
    </row>
    <row r="1757" spans="1:5" s="74" customFormat="1" ht="16.5" hidden="1" outlineLevel="1" thickTop="1" thickBot="1" x14ac:dyDescent="0.3">
      <c r="A1757" s="284" t="s">
        <v>781</v>
      </c>
      <c r="B1757" s="285"/>
      <c r="C1757" s="286"/>
      <c r="D1757" s="75"/>
      <c r="E1757" s="76"/>
    </row>
    <row r="1758" spans="1:5" s="74" customFormat="1" ht="16.5" hidden="1" outlineLevel="1" thickTop="1" thickBot="1" x14ac:dyDescent="0.3">
      <c r="A1758" s="77" t="s">
        <v>782</v>
      </c>
      <c r="B1758" s="78"/>
      <c r="C1758" s="79" t="s">
        <v>783</v>
      </c>
      <c r="D1758" s="75"/>
      <c r="E1758" s="76"/>
    </row>
    <row r="1759" spans="1:5" s="96" customFormat="1" ht="15" hidden="1" customHeight="1" outlineLevel="1" thickTop="1" x14ac:dyDescent="0.25">
      <c r="A1759" s="98" t="s">
        <v>407</v>
      </c>
      <c r="B1759" s="99"/>
      <c r="C1759" s="100">
        <v>26881226</v>
      </c>
    </row>
    <row r="1760" spans="1:5" s="96" customFormat="1" ht="15" hidden="1" customHeight="1" outlineLevel="1" x14ac:dyDescent="0.2">
      <c r="A1760" s="84" t="s">
        <v>310</v>
      </c>
      <c r="B1760" s="85"/>
      <c r="C1760" s="86">
        <v>281000</v>
      </c>
    </row>
    <row r="1761" spans="1:3" s="96" customFormat="1" ht="15" hidden="1" customHeight="1" outlineLevel="1" x14ac:dyDescent="0.2">
      <c r="A1761" s="87" t="s">
        <v>311</v>
      </c>
      <c r="B1761" s="88"/>
      <c r="C1761" s="86">
        <v>281000</v>
      </c>
    </row>
    <row r="1762" spans="1:3" s="96" customFormat="1" ht="15" hidden="1" customHeight="1" outlineLevel="1" x14ac:dyDescent="0.2">
      <c r="A1762" s="84" t="s">
        <v>313</v>
      </c>
      <c r="B1762" s="85"/>
      <c r="C1762" s="86">
        <v>90000</v>
      </c>
    </row>
    <row r="1763" spans="1:3" s="96" customFormat="1" ht="15" hidden="1" customHeight="1" outlineLevel="1" x14ac:dyDescent="0.2">
      <c r="A1763" s="87" t="s">
        <v>314</v>
      </c>
      <c r="B1763" s="88"/>
      <c r="C1763" s="86">
        <v>90000</v>
      </c>
    </row>
    <row r="1764" spans="1:3" s="96" customFormat="1" ht="15" hidden="1" customHeight="1" outlineLevel="1" x14ac:dyDescent="0.2">
      <c r="A1764" s="84" t="s">
        <v>318</v>
      </c>
      <c r="B1764" s="85"/>
      <c r="C1764" s="86">
        <v>553005</v>
      </c>
    </row>
    <row r="1765" spans="1:3" s="96" customFormat="1" ht="15" hidden="1" customHeight="1" outlineLevel="1" x14ac:dyDescent="0.2">
      <c r="A1765" s="87" t="s">
        <v>319</v>
      </c>
      <c r="B1765" s="88"/>
      <c r="C1765" s="86">
        <v>42000</v>
      </c>
    </row>
    <row r="1766" spans="1:3" s="96" customFormat="1" ht="15" hidden="1" customHeight="1" outlineLevel="1" x14ac:dyDescent="0.2">
      <c r="A1766" s="87" t="s">
        <v>376</v>
      </c>
      <c r="B1766" s="88"/>
      <c r="C1766" s="86">
        <v>429005</v>
      </c>
    </row>
    <row r="1767" spans="1:3" s="96" customFormat="1" ht="15" hidden="1" customHeight="1" outlineLevel="1" x14ac:dyDescent="0.2">
      <c r="A1767" s="87" t="s">
        <v>321</v>
      </c>
      <c r="B1767" s="88"/>
      <c r="C1767" s="86">
        <v>45000</v>
      </c>
    </row>
    <row r="1768" spans="1:3" s="96" customFormat="1" ht="15" hidden="1" customHeight="1" outlineLevel="1" x14ac:dyDescent="0.2">
      <c r="A1768" s="87" t="s">
        <v>323</v>
      </c>
      <c r="B1768" s="88"/>
      <c r="C1768" s="86">
        <v>12000</v>
      </c>
    </row>
    <row r="1769" spans="1:3" s="96" customFormat="1" ht="15" hidden="1" customHeight="1" outlineLevel="1" x14ac:dyDescent="0.2">
      <c r="A1769" s="87" t="s">
        <v>325</v>
      </c>
      <c r="B1769" s="88"/>
      <c r="C1769" s="86">
        <v>25000</v>
      </c>
    </row>
    <row r="1770" spans="1:3" s="96" customFormat="1" ht="15" hidden="1" customHeight="1" outlineLevel="1" x14ac:dyDescent="0.2">
      <c r="A1770" s="84" t="s">
        <v>328</v>
      </c>
      <c r="B1770" s="85"/>
      <c r="C1770" s="89">
        <v>19974726</v>
      </c>
    </row>
    <row r="1771" spans="1:3" s="96" customFormat="1" ht="15" hidden="1" customHeight="1" outlineLevel="1" x14ac:dyDescent="0.2">
      <c r="A1771" s="87" t="s">
        <v>329</v>
      </c>
      <c r="B1771" s="88"/>
      <c r="C1771" s="89">
        <v>3148550</v>
      </c>
    </row>
    <row r="1772" spans="1:3" s="96" customFormat="1" ht="15" hidden="1" customHeight="1" outlineLevel="1" x14ac:dyDescent="0.2">
      <c r="A1772" s="87" t="s">
        <v>330</v>
      </c>
      <c r="B1772" s="88"/>
      <c r="C1772" s="89">
        <v>16826176</v>
      </c>
    </row>
    <row r="1773" spans="1:3" s="96" customFormat="1" ht="15" hidden="1" customHeight="1" outlineLevel="1" x14ac:dyDescent="0.2">
      <c r="A1773" s="84" t="s">
        <v>332</v>
      </c>
      <c r="B1773" s="85"/>
      <c r="C1773" s="89">
        <v>2682495</v>
      </c>
    </row>
    <row r="1774" spans="1:3" s="96" customFormat="1" ht="15" hidden="1" customHeight="1" outlineLevel="1" x14ac:dyDescent="0.2">
      <c r="A1774" s="87" t="s">
        <v>333</v>
      </c>
      <c r="B1774" s="88"/>
      <c r="C1774" s="89">
        <v>2637906</v>
      </c>
    </row>
    <row r="1775" spans="1:3" s="96" customFormat="1" ht="15" hidden="1" customHeight="1" outlineLevel="1" x14ac:dyDescent="0.2">
      <c r="A1775" s="87" t="s">
        <v>334</v>
      </c>
      <c r="B1775" s="88"/>
      <c r="C1775" s="86">
        <v>44589</v>
      </c>
    </row>
    <row r="1776" spans="1:3" s="96" customFormat="1" ht="15" hidden="1" customHeight="1" outlineLevel="1" x14ac:dyDescent="0.2">
      <c r="A1776" s="84" t="s">
        <v>741</v>
      </c>
      <c r="B1776" s="85"/>
      <c r="C1776" s="89">
        <v>3300000</v>
      </c>
    </row>
    <row r="1777" spans="1:5" s="96" customFormat="1" ht="15" hidden="1" customHeight="1" outlineLevel="1" x14ac:dyDescent="0.2">
      <c r="A1777" s="87" t="s">
        <v>336</v>
      </c>
      <c r="B1777" s="88"/>
      <c r="C1777" s="89">
        <v>3300000</v>
      </c>
    </row>
    <row r="1778" spans="1:5" s="74" customFormat="1" ht="11.25" customHeight="1" collapsed="1" thickBot="1" x14ac:dyDescent="0.3">
      <c r="A1778" s="262" t="s">
        <v>94</v>
      </c>
      <c r="B1778" s="263"/>
      <c r="C1778" s="264"/>
      <c r="D1778" s="75"/>
      <c r="E1778" s="76"/>
    </row>
    <row r="1779" spans="1:5" s="111" customFormat="1" ht="18.75" x14ac:dyDescent="0.3">
      <c r="A1779" s="242" t="s">
        <v>701</v>
      </c>
      <c r="B1779" s="272">
        <v>6603</v>
      </c>
      <c r="C1779" s="261">
        <v>7698862</v>
      </c>
      <c r="D1779" s="109">
        <f t="shared" si="9"/>
        <v>1165.9642586703014</v>
      </c>
      <c r="E1779" s="110">
        <f t="shared" si="7"/>
        <v>167.52360038366399</v>
      </c>
    </row>
    <row r="1780" spans="1:5" s="74" customFormat="1" ht="16.5" hidden="1" outlineLevel="1" thickTop="1" thickBot="1" x14ac:dyDescent="0.3">
      <c r="A1780" s="284" t="s">
        <v>781</v>
      </c>
      <c r="B1780" s="285"/>
      <c r="C1780" s="286"/>
      <c r="D1780" s="75"/>
      <c r="E1780" s="76"/>
    </row>
    <row r="1781" spans="1:5" s="74" customFormat="1" ht="16.5" hidden="1" outlineLevel="1" thickTop="1" thickBot="1" x14ac:dyDescent="0.3">
      <c r="A1781" s="77" t="s">
        <v>782</v>
      </c>
      <c r="B1781" s="78"/>
      <c r="C1781" s="79" t="s">
        <v>783</v>
      </c>
      <c r="D1781" s="75"/>
      <c r="E1781" s="76"/>
    </row>
    <row r="1782" spans="1:5" s="83" customFormat="1" ht="15" hidden="1" customHeight="1" outlineLevel="1" thickTop="1" x14ac:dyDescent="0.25">
      <c r="A1782" s="98" t="s">
        <v>460</v>
      </c>
      <c r="B1782" s="99"/>
      <c r="C1782" s="100">
        <v>7698862</v>
      </c>
    </row>
    <row r="1783" spans="1:5" s="83" customFormat="1" ht="15" hidden="1" customHeight="1" outlineLevel="1" x14ac:dyDescent="0.2">
      <c r="A1783" s="84" t="s">
        <v>313</v>
      </c>
      <c r="B1783" s="85"/>
      <c r="C1783" s="86">
        <v>15000</v>
      </c>
    </row>
    <row r="1784" spans="1:5" s="83" customFormat="1" ht="15" hidden="1" customHeight="1" outlineLevel="1" x14ac:dyDescent="0.2">
      <c r="A1784" s="87" t="s">
        <v>314</v>
      </c>
      <c r="B1784" s="88"/>
      <c r="C1784" s="86">
        <v>15000</v>
      </c>
    </row>
    <row r="1785" spans="1:5" s="83" customFormat="1" ht="15" hidden="1" customHeight="1" outlineLevel="1" x14ac:dyDescent="0.2">
      <c r="A1785" s="84" t="s">
        <v>328</v>
      </c>
      <c r="B1785" s="85"/>
      <c r="C1785" s="89">
        <v>5726157</v>
      </c>
    </row>
    <row r="1786" spans="1:5" s="83" customFormat="1" ht="15" hidden="1" customHeight="1" outlineLevel="1" x14ac:dyDescent="0.2">
      <c r="A1786" s="87" t="s">
        <v>329</v>
      </c>
      <c r="B1786" s="88"/>
      <c r="C1786" s="86">
        <v>902595</v>
      </c>
    </row>
    <row r="1787" spans="1:5" s="83" customFormat="1" ht="15" hidden="1" customHeight="1" outlineLevel="1" x14ac:dyDescent="0.2">
      <c r="A1787" s="87" t="s">
        <v>330</v>
      </c>
      <c r="B1787" s="88"/>
      <c r="C1787" s="89">
        <v>4823562</v>
      </c>
    </row>
    <row r="1788" spans="1:5" s="83" customFormat="1" ht="15" hidden="1" customHeight="1" outlineLevel="1" x14ac:dyDescent="0.2">
      <c r="A1788" s="84" t="s">
        <v>332</v>
      </c>
      <c r="B1788" s="85"/>
      <c r="C1788" s="89">
        <v>1957705</v>
      </c>
    </row>
    <row r="1789" spans="1:5" s="83" customFormat="1" ht="15" hidden="1" customHeight="1" outlineLevel="1" x14ac:dyDescent="0.2">
      <c r="A1789" s="87" t="s">
        <v>333</v>
      </c>
      <c r="B1789" s="88"/>
      <c r="C1789" s="86">
        <v>449245</v>
      </c>
    </row>
    <row r="1790" spans="1:5" s="83" customFormat="1" ht="15" hidden="1" customHeight="1" outlineLevel="1" x14ac:dyDescent="0.2">
      <c r="A1790" s="87" t="s">
        <v>334</v>
      </c>
      <c r="B1790" s="88"/>
      <c r="C1790" s="89">
        <v>1508460</v>
      </c>
    </row>
    <row r="1791" spans="1:5" s="74" customFormat="1" ht="11.25" customHeight="1" collapsed="1" thickBot="1" x14ac:dyDescent="0.3">
      <c r="A1791" s="262" t="s">
        <v>701</v>
      </c>
      <c r="B1791" s="263"/>
      <c r="C1791" s="264"/>
      <c r="D1791" s="75"/>
      <c r="E1791" s="76"/>
    </row>
    <row r="1792" spans="1:5" s="111" customFormat="1" ht="18.75" x14ac:dyDescent="0.3">
      <c r="A1792" s="240" t="s">
        <v>38</v>
      </c>
      <c r="B1792" s="271">
        <v>10458</v>
      </c>
      <c r="C1792" s="260">
        <v>11932598</v>
      </c>
      <c r="D1792" s="115">
        <f t="shared" si="9"/>
        <v>1141.0019124115511</v>
      </c>
      <c r="E1792" s="116">
        <f t="shared" si="7"/>
        <v>163.93705638096998</v>
      </c>
    </row>
    <row r="1793" spans="1:5" s="74" customFormat="1" ht="16.5" hidden="1" outlineLevel="1" thickTop="1" thickBot="1" x14ac:dyDescent="0.3">
      <c r="A1793" s="284" t="s">
        <v>781</v>
      </c>
      <c r="B1793" s="285"/>
      <c r="C1793" s="286"/>
      <c r="D1793" s="75"/>
      <c r="E1793" s="76"/>
    </row>
    <row r="1794" spans="1:5" s="74" customFormat="1" ht="16.5" hidden="1" outlineLevel="1" thickTop="1" thickBot="1" x14ac:dyDescent="0.3">
      <c r="A1794" s="77" t="s">
        <v>782</v>
      </c>
      <c r="B1794" s="78"/>
      <c r="C1794" s="79" t="s">
        <v>783</v>
      </c>
      <c r="D1794" s="75"/>
      <c r="E1794" s="76"/>
    </row>
    <row r="1795" spans="1:5" s="96" customFormat="1" ht="15" hidden="1" customHeight="1" outlineLevel="1" thickTop="1" x14ac:dyDescent="0.25">
      <c r="A1795" s="98" t="s">
        <v>401</v>
      </c>
      <c r="B1795" s="99"/>
      <c r="C1795" s="100">
        <v>11932598</v>
      </c>
    </row>
    <row r="1796" spans="1:5" s="96" customFormat="1" ht="15" hidden="1" customHeight="1" outlineLevel="1" x14ac:dyDescent="0.2">
      <c r="A1796" s="84" t="s">
        <v>310</v>
      </c>
      <c r="B1796" s="85"/>
      <c r="C1796" s="86">
        <v>120000</v>
      </c>
    </row>
    <row r="1797" spans="1:5" s="96" customFormat="1" ht="15" hidden="1" customHeight="1" outlineLevel="1" x14ac:dyDescent="0.2">
      <c r="A1797" s="87" t="s">
        <v>311</v>
      </c>
      <c r="B1797" s="88"/>
      <c r="C1797" s="86">
        <v>120000</v>
      </c>
    </row>
    <row r="1798" spans="1:5" s="96" customFormat="1" ht="15" hidden="1" customHeight="1" outlineLevel="1" x14ac:dyDescent="0.2">
      <c r="A1798" s="84" t="s">
        <v>313</v>
      </c>
      <c r="B1798" s="85"/>
      <c r="C1798" s="86">
        <v>80000</v>
      </c>
    </row>
    <row r="1799" spans="1:5" s="96" customFormat="1" ht="15" hidden="1" customHeight="1" outlineLevel="1" x14ac:dyDescent="0.2">
      <c r="A1799" s="87" t="s">
        <v>314</v>
      </c>
      <c r="B1799" s="88"/>
      <c r="C1799" s="86">
        <v>80000</v>
      </c>
    </row>
    <row r="1800" spans="1:5" s="96" customFormat="1" ht="15" hidden="1" customHeight="1" outlineLevel="1" x14ac:dyDescent="0.2">
      <c r="A1800" s="84" t="s">
        <v>747</v>
      </c>
      <c r="B1800" s="85"/>
      <c r="C1800" s="86">
        <v>450000</v>
      </c>
    </row>
    <row r="1801" spans="1:5" s="96" customFormat="1" ht="15" hidden="1" customHeight="1" outlineLevel="1" x14ac:dyDescent="0.2">
      <c r="A1801" s="87" t="s">
        <v>382</v>
      </c>
      <c r="B1801" s="88"/>
      <c r="C1801" s="86">
        <v>450000</v>
      </c>
    </row>
    <row r="1802" spans="1:5" s="96" customFormat="1" ht="15" hidden="1" customHeight="1" outlineLevel="1" x14ac:dyDescent="0.2">
      <c r="A1802" s="84" t="s">
        <v>318</v>
      </c>
      <c r="B1802" s="85"/>
      <c r="C1802" s="86">
        <v>184625</v>
      </c>
    </row>
    <row r="1803" spans="1:5" s="96" customFormat="1" ht="15" hidden="1" customHeight="1" outlineLevel="1" x14ac:dyDescent="0.2">
      <c r="A1803" s="87" t="s">
        <v>376</v>
      </c>
      <c r="B1803" s="88"/>
      <c r="C1803" s="86">
        <v>184625</v>
      </c>
    </row>
    <row r="1804" spans="1:5" s="96" customFormat="1" ht="15" hidden="1" customHeight="1" outlineLevel="1" x14ac:dyDescent="0.2">
      <c r="A1804" s="84" t="s">
        <v>328</v>
      </c>
      <c r="B1804" s="85"/>
      <c r="C1804" s="89">
        <v>8928571</v>
      </c>
    </row>
    <row r="1805" spans="1:5" s="96" customFormat="1" ht="15" hidden="1" customHeight="1" outlineLevel="1" x14ac:dyDescent="0.2">
      <c r="A1805" s="87" t="s">
        <v>329</v>
      </c>
      <c r="B1805" s="88"/>
      <c r="C1805" s="89">
        <v>1407381</v>
      </c>
    </row>
    <row r="1806" spans="1:5" s="96" customFormat="1" ht="15" hidden="1" customHeight="1" outlineLevel="1" x14ac:dyDescent="0.2">
      <c r="A1806" s="87" t="s">
        <v>330</v>
      </c>
      <c r="B1806" s="88"/>
      <c r="C1806" s="89">
        <v>7521190</v>
      </c>
    </row>
    <row r="1807" spans="1:5" s="96" customFormat="1" ht="15" hidden="1" customHeight="1" outlineLevel="1" x14ac:dyDescent="0.2">
      <c r="A1807" s="84" t="s">
        <v>332</v>
      </c>
      <c r="B1807" s="85"/>
      <c r="C1807" s="89">
        <v>1869402</v>
      </c>
    </row>
    <row r="1808" spans="1:5" s="96" customFormat="1" ht="15" hidden="1" customHeight="1" outlineLevel="1" x14ac:dyDescent="0.2">
      <c r="A1808" s="87" t="s">
        <v>333</v>
      </c>
      <c r="B1808" s="88"/>
      <c r="C1808" s="89">
        <v>1612053</v>
      </c>
    </row>
    <row r="1809" spans="1:5" s="96" customFormat="1" ht="15" hidden="1" customHeight="1" outlineLevel="1" x14ac:dyDescent="0.2">
      <c r="A1809" s="87" t="s">
        <v>334</v>
      </c>
      <c r="B1809" s="88"/>
      <c r="C1809" s="86">
        <v>257349</v>
      </c>
    </row>
    <row r="1810" spans="1:5" s="96" customFormat="1" ht="15" hidden="1" customHeight="1" outlineLevel="1" x14ac:dyDescent="0.2">
      <c r="A1810" s="84" t="s">
        <v>741</v>
      </c>
      <c r="B1810" s="85"/>
      <c r="C1810" s="86">
        <v>300000</v>
      </c>
    </row>
    <row r="1811" spans="1:5" s="96" customFormat="1" ht="15" hidden="1" customHeight="1" outlineLevel="1" x14ac:dyDescent="0.2">
      <c r="A1811" s="87" t="s">
        <v>336</v>
      </c>
      <c r="B1811" s="88"/>
      <c r="C1811" s="86">
        <v>300000</v>
      </c>
    </row>
    <row r="1812" spans="1:5" s="74" customFormat="1" ht="11.25" customHeight="1" collapsed="1" thickBot="1" x14ac:dyDescent="0.3">
      <c r="A1812" s="262" t="s">
        <v>38</v>
      </c>
      <c r="B1812" s="263"/>
      <c r="C1812" s="264"/>
      <c r="D1812" s="75"/>
      <c r="E1812" s="76"/>
    </row>
    <row r="1813" spans="1:5" s="111" customFormat="1" ht="18.75" x14ac:dyDescent="0.3">
      <c r="A1813" s="242" t="s">
        <v>694</v>
      </c>
      <c r="B1813" s="272">
        <v>11194</v>
      </c>
      <c r="C1813" s="261">
        <v>12557193</v>
      </c>
      <c r="D1813" s="109">
        <f t="shared" si="9"/>
        <v>1121.7788994103985</v>
      </c>
      <c r="E1813" s="110">
        <f t="shared" si="7"/>
        <v>161.17512922563196</v>
      </c>
    </row>
    <row r="1814" spans="1:5" s="74" customFormat="1" ht="16.5" hidden="1" outlineLevel="1" thickTop="1" thickBot="1" x14ac:dyDescent="0.3">
      <c r="A1814" s="284" t="s">
        <v>781</v>
      </c>
      <c r="B1814" s="285"/>
      <c r="C1814" s="286"/>
      <c r="D1814" s="75"/>
      <c r="E1814" s="76"/>
    </row>
    <row r="1815" spans="1:5" s="74" customFormat="1" ht="16.5" hidden="1" outlineLevel="1" thickTop="1" thickBot="1" x14ac:dyDescent="0.3">
      <c r="A1815" s="77" t="s">
        <v>782</v>
      </c>
      <c r="B1815" s="78"/>
      <c r="C1815" s="79" t="s">
        <v>783</v>
      </c>
      <c r="D1815" s="75"/>
      <c r="E1815" s="76"/>
    </row>
    <row r="1816" spans="1:5" s="74" customFormat="1" ht="15" hidden="1" customHeight="1" outlineLevel="1" thickTop="1" x14ac:dyDescent="0.25">
      <c r="A1816" s="98" t="s">
        <v>465</v>
      </c>
      <c r="B1816" s="99"/>
      <c r="C1816" s="100">
        <v>12557193</v>
      </c>
    </row>
    <row r="1817" spans="1:5" s="74" customFormat="1" ht="15" hidden="1" customHeight="1" outlineLevel="1" x14ac:dyDescent="0.25">
      <c r="A1817" s="84" t="s">
        <v>313</v>
      </c>
      <c r="B1817" s="85"/>
      <c r="C1817" s="86">
        <v>550000</v>
      </c>
    </row>
    <row r="1818" spans="1:5" s="74" customFormat="1" ht="15" hidden="1" customHeight="1" outlineLevel="1" x14ac:dyDescent="0.25">
      <c r="A1818" s="87" t="s">
        <v>314</v>
      </c>
      <c r="B1818" s="88"/>
      <c r="C1818" s="86">
        <v>250000</v>
      </c>
    </row>
    <row r="1819" spans="1:5" s="74" customFormat="1" ht="15" hidden="1" customHeight="1" outlineLevel="1" x14ac:dyDescent="0.25">
      <c r="A1819" s="87" t="s">
        <v>316</v>
      </c>
      <c r="B1819" s="88"/>
      <c r="C1819" s="86">
        <v>200000</v>
      </c>
    </row>
    <row r="1820" spans="1:5" s="74" customFormat="1" ht="15" hidden="1" customHeight="1" outlineLevel="1" x14ac:dyDescent="0.25">
      <c r="A1820" s="87" t="s">
        <v>338</v>
      </c>
      <c r="B1820" s="88"/>
      <c r="C1820" s="86">
        <v>100000</v>
      </c>
    </row>
    <row r="1821" spans="1:5" s="74" customFormat="1" ht="15" hidden="1" customHeight="1" outlineLevel="1" x14ac:dyDescent="0.25">
      <c r="A1821" s="84" t="s">
        <v>318</v>
      </c>
      <c r="B1821" s="85"/>
      <c r="C1821" s="86">
        <v>101776</v>
      </c>
    </row>
    <row r="1822" spans="1:5" s="74" customFormat="1" ht="15" hidden="1" customHeight="1" outlineLevel="1" x14ac:dyDescent="0.25">
      <c r="A1822" s="87" t="s">
        <v>319</v>
      </c>
      <c r="B1822" s="88"/>
      <c r="C1822" s="86">
        <v>100000</v>
      </c>
    </row>
    <row r="1823" spans="1:5" s="74" customFormat="1" ht="15" hidden="1" customHeight="1" outlineLevel="1" x14ac:dyDescent="0.25">
      <c r="A1823" s="87" t="s">
        <v>376</v>
      </c>
      <c r="B1823" s="88"/>
      <c r="C1823" s="86">
        <v>1776</v>
      </c>
    </row>
    <row r="1824" spans="1:5" s="74" customFormat="1" ht="15" hidden="1" customHeight="1" outlineLevel="1" x14ac:dyDescent="0.25">
      <c r="A1824" s="84" t="s">
        <v>328</v>
      </c>
      <c r="B1824" s="85"/>
      <c r="C1824" s="89">
        <v>9418047</v>
      </c>
    </row>
    <row r="1825" spans="1:5" s="74" customFormat="1" ht="15" hidden="1" customHeight="1" outlineLevel="1" x14ac:dyDescent="0.25">
      <c r="A1825" s="87" t="s">
        <v>329</v>
      </c>
      <c r="B1825" s="88"/>
      <c r="C1825" s="89">
        <v>1484536</v>
      </c>
    </row>
    <row r="1826" spans="1:5" s="74" customFormat="1" ht="15" hidden="1" customHeight="1" outlineLevel="1" x14ac:dyDescent="0.25">
      <c r="A1826" s="87" t="s">
        <v>330</v>
      </c>
      <c r="B1826" s="88"/>
      <c r="C1826" s="89">
        <v>7933511</v>
      </c>
    </row>
    <row r="1827" spans="1:5" s="74" customFormat="1" ht="15" hidden="1" customHeight="1" outlineLevel="1" x14ac:dyDescent="0.25">
      <c r="A1827" s="84" t="s">
        <v>332</v>
      </c>
      <c r="B1827" s="85"/>
      <c r="C1827" s="89">
        <v>1307370</v>
      </c>
    </row>
    <row r="1828" spans="1:5" s="74" customFormat="1" ht="15" hidden="1" customHeight="1" outlineLevel="1" x14ac:dyDescent="0.25">
      <c r="A1828" s="87" t="s">
        <v>333</v>
      </c>
      <c r="B1828" s="88"/>
      <c r="C1828" s="86">
        <v>498580</v>
      </c>
    </row>
    <row r="1829" spans="1:5" s="74" customFormat="1" ht="15" hidden="1" customHeight="1" outlineLevel="1" x14ac:dyDescent="0.25">
      <c r="A1829" s="87" t="s">
        <v>334</v>
      </c>
      <c r="B1829" s="88"/>
      <c r="C1829" s="86">
        <v>808790</v>
      </c>
    </row>
    <row r="1830" spans="1:5" s="74" customFormat="1" ht="15" hidden="1" customHeight="1" outlineLevel="1" x14ac:dyDescent="0.25">
      <c r="A1830" s="84" t="s">
        <v>741</v>
      </c>
      <c r="B1830" s="85"/>
      <c r="C1830" s="89">
        <v>1180000</v>
      </c>
    </row>
    <row r="1831" spans="1:5" s="74" customFormat="1" ht="15" hidden="1" customHeight="1" outlineLevel="1" x14ac:dyDescent="0.25">
      <c r="A1831" s="87" t="s">
        <v>336</v>
      </c>
      <c r="B1831" s="88"/>
      <c r="C1831" s="89">
        <v>1180000</v>
      </c>
    </row>
    <row r="1832" spans="1:5" s="74" customFormat="1" ht="11.25" customHeight="1" collapsed="1" thickBot="1" x14ac:dyDescent="0.3">
      <c r="A1832" s="262" t="s">
        <v>694</v>
      </c>
      <c r="B1832" s="263"/>
      <c r="C1832" s="264"/>
      <c r="D1832" s="75"/>
      <c r="E1832" s="76"/>
    </row>
    <row r="1833" spans="1:5" s="111" customFormat="1" ht="18.75" x14ac:dyDescent="0.3">
      <c r="A1833" s="240" t="s">
        <v>71</v>
      </c>
      <c r="B1833" s="271">
        <v>40178</v>
      </c>
      <c r="C1833" s="260">
        <v>45198165</v>
      </c>
      <c r="D1833" s="115">
        <f t="shared" si="9"/>
        <v>1124.9481059286177</v>
      </c>
      <c r="E1833" s="116">
        <f t="shared" si="7"/>
        <v>161.63047498974393</v>
      </c>
    </row>
    <row r="1834" spans="1:5" s="74" customFormat="1" ht="16.5" hidden="1" outlineLevel="1" thickTop="1" thickBot="1" x14ac:dyDescent="0.3">
      <c r="A1834" s="284" t="s">
        <v>781</v>
      </c>
      <c r="B1834" s="285"/>
      <c r="C1834" s="286"/>
      <c r="D1834" s="75"/>
      <c r="E1834" s="76"/>
    </row>
    <row r="1835" spans="1:5" s="74" customFormat="1" ht="16.5" hidden="1" outlineLevel="1" thickTop="1" thickBot="1" x14ac:dyDescent="0.3">
      <c r="A1835" s="77" t="s">
        <v>782</v>
      </c>
      <c r="B1835" s="78"/>
      <c r="C1835" s="79" t="s">
        <v>783</v>
      </c>
      <c r="D1835" s="75"/>
      <c r="E1835" s="76"/>
    </row>
    <row r="1836" spans="1:5" s="83" customFormat="1" ht="15" hidden="1" customHeight="1" outlineLevel="1" thickTop="1" x14ac:dyDescent="0.25">
      <c r="A1836" s="98" t="s">
        <v>440</v>
      </c>
      <c r="B1836" s="99"/>
      <c r="C1836" s="100">
        <v>45198165</v>
      </c>
    </row>
    <row r="1837" spans="1:5" s="83" customFormat="1" ht="15" hidden="1" customHeight="1" outlineLevel="1" x14ac:dyDescent="0.2">
      <c r="A1837" s="84" t="s">
        <v>310</v>
      </c>
      <c r="B1837" s="85"/>
      <c r="C1837" s="86">
        <v>218982</v>
      </c>
    </row>
    <row r="1838" spans="1:5" s="83" customFormat="1" ht="15" hidden="1" customHeight="1" outlineLevel="1" x14ac:dyDescent="0.2">
      <c r="A1838" s="87" t="s">
        <v>311</v>
      </c>
      <c r="B1838" s="88"/>
      <c r="C1838" s="86">
        <v>218982</v>
      </c>
    </row>
    <row r="1839" spans="1:5" s="83" customFormat="1" ht="15" hidden="1" customHeight="1" outlineLevel="1" x14ac:dyDescent="0.2">
      <c r="A1839" s="84" t="s">
        <v>313</v>
      </c>
      <c r="B1839" s="85"/>
      <c r="C1839" s="86">
        <v>49786</v>
      </c>
    </row>
    <row r="1840" spans="1:5" s="83" customFormat="1" ht="15" hidden="1" customHeight="1" outlineLevel="1" x14ac:dyDescent="0.2">
      <c r="A1840" s="87" t="s">
        <v>314</v>
      </c>
      <c r="B1840" s="88"/>
      <c r="C1840" s="86">
        <v>20806</v>
      </c>
    </row>
    <row r="1841" spans="1:3" s="83" customFormat="1" ht="15" hidden="1" customHeight="1" outlineLevel="1" x14ac:dyDescent="0.2">
      <c r="A1841" s="87" t="s">
        <v>316</v>
      </c>
      <c r="B1841" s="88"/>
      <c r="C1841" s="86">
        <v>28980</v>
      </c>
    </row>
    <row r="1842" spans="1:3" s="83" customFormat="1" ht="15" hidden="1" customHeight="1" outlineLevel="1" x14ac:dyDescent="0.2">
      <c r="A1842" s="84" t="s">
        <v>747</v>
      </c>
      <c r="B1842" s="85"/>
      <c r="C1842" s="86">
        <v>73261</v>
      </c>
    </row>
    <row r="1843" spans="1:3" s="83" customFormat="1" ht="15" hidden="1" customHeight="1" outlineLevel="1" x14ac:dyDescent="0.2">
      <c r="A1843" s="87" t="s">
        <v>382</v>
      </c>
      <c r="B1843" s="88"/>
      <c r="C1843" s="86">
        <v>73261</v>
      </c>
    </row>
    <row r="1844" spans="1:3" s="83" customFormat="1" ht="15" hidden="1" customHeight="1" outlineLevel="1" x14ac:dyDescent="0.2">
      <c r="A1844" s="84" t="s">
        <v>318</v>
      </c>
      <c r="B1844" s="85"/>
      <c r="C1844" s="86">
        <v>191553</v>
      </c>
    </row>
    <row r="1845" spans="1:3" s="83" customFormat="1" ht="15" hidden="1" customHeight="1" outlineLevel="1" x14ac:dyDescent="0.2">
      <c r="A1845" s="87" t="s">
        <v>356</v>
      </c>
      <c r="B1845" s="88"/>
      <c r="C1845" s="86">
        <v>22011</v>
      </c>
    </row>
    <row r="1846" spans="1:3" s="83" customFormat="1" ht="15" hidden="1" customHeight="1" outlineLevel="1" x14ac:dyDescent="0.2">
      <c r="A1846" s="87" t="s">
        <v>343</v>
      </c>
      <c r="B1846" s="88"/>
      <c r="C1846" s="86">
        <v>371000</v>
      </c>
    </row>
    <row r="1847" spans="1:3" s="83" customFormat="1" ht="15" hidden="1" customHeight="1" outlineLevel="1" x14ac:dyDescent="0.2">
      <c r="A1847" s="87" t="s">
        <v>376</v>
      </c>
      <c r="B1847" s="88"/>
      <c r="C1847" s="86">
        <v>33211</v>
      </c>
    </row>
    <row r="1848" spans="1:3" s="83" customFormat="1" ht="15" hidden="1" customHeight="1" outlineLevel="1" x14ac:dyDescent="0.2">
      <c r="A1848" s="87" t="s">
        <v>321</v>
      </c>
      <c r="B1848" s="88"/>
      <c r="C1848" s="86">
        <v>1824</v>
      </c>
    </row>
    <row r="1849" spans="1:3" s="83" customFormat="1" ht="15" hidden="1" customHeight="1" outlineLevel="1" x14ac:dyDescent="0.2">
      <c r="A1849" s="87" t="s">
        <v>323</v>
      </c>
      <c r="B1849" s="88"/>
      <c r="C1849" s="86">
        <v>93820</v>
      </c>
    </row>
    <row r="1850" spans="1:3" s="83" customFormat="1" ht="15" hidden="1" customHeight="1" outlineLevel="1" x14ac:dyDescent="0.2">
      <c r="A1850" s="87" t="s">
        <v>325</v>
      </c>
      <c r="B1850" s="88"/>
      <c r="C1850" s="86">
        <v>40316</v>
      </c>
    </row>
    <row r="1851" spans="1:3" s="83" customFormat="1" ht="15" hidden="1" customHeight="1" outlineLevel="1" x14ac:dyDescent="0.2">
      <c r="A1851" s="84" t="s">
        <v>328</v>
      </c>
      <c r="B1851" s="85"/>
      <c r="C1851" s="89">
        <v>33937768</v>
      </c>
    </row>
    <row r="1852" spans="1:3" s="83" customFormat="1" ht="15" hidden="1" customHeight="1" outlineLevel="1" x14ac:dyDescent="0.2">
      <c r="A1852" s="87" t="s">
        <v>329</v>
      </c>
      <c r="B1852" s="88"/>
      <c r="C1852" s="89">
        <v>5349498</v>
      </c>
    </row>
    <row r="1853" spans="1:3" s="83" customFormat="1" ht="15" hidden="1" customHeight="1" outlineLevel="1" x14ac:dyDescent="0.2">
      <c r="A1853" s="87" t="s">
        <v>330</v>
      </c>
      <c r="B1853" s="88"/>
      <c r="C1853" s="89">
        <v>28588270</v>
      </c>
    </row>
    <row r="1854" spans="1:3" s="83" customFormat="1" ht="15" hidden="1" customHeight="1" outlineLevel="1" x14ac:dyDescent="0.2">
      <c r="A1854" s="84" t="s">
        <v>332</v>
      </c>
      <c r="B1854" s="85"/>
      <c r="C1854" s="89">
        <v>2676815</v>
      </c>
    </row>
    <row r="1855" spans="1:3" s="83" customFormat="1" ht="15" hidden="1" customHeight="1" outlineLevel="1" x14ac:dyDescent="0.2">
      <c r="A1855" s="87" t="s">
        <v>333</v>
      </c>
      <c r="B1855" s="88"/>
      <c r="C1855" s="89">
        <v>1174906</v>
      </c>
    </row>
    <row r="1856" spans="1:3" s="83" customFormat="1" ht="15" hidden="1" customHeight="1" outlineLevel="1" x14ac:dyDescent="0.2">
      <c r="A1856" s="87" t="s">
        <v>334</v>
      </c>
      <c r="B1856" s="88"/>
      <c r="C1856" s="89">
        <v>1501909</v>
      </c>
    </row>
    <row r="1857" spans="1:5" s="83" customFormat="1" ht="15" hidden="1" customHeight="1" outlineLevel="1" x14ac:dyDescent="0.2">
      <c r="A1857" s="84" t="s">
        <v>741</v>
      </c>
      <c r="B1857" s="85"/>
      <c r="C1857" s="89">
        <v>8050000</v>
      </c>
    </row>
    <row r="1858" spans="1:5" s="83" customFormat="1" ht="15" hidden="1" customHeight="1" outlineLevel="1" x14ac:dyDescent="0.2">
      <c r="A1858" s="87" t="s">
        <v>336</v>
      </c>
      <c r="B1858" s="88"/>
      <c r="C1858" s="89">
        <v>8050000</v>
      </c>
    </row>
    <row r="1859" spans="1:5" s="74" customFormat="1" ht="11.25" customHeight="1" collapsed="1" thickBot="1" x14ac:dyDescent="0.3">
      <c r="A1859" s="262" t="s">
        <v>71</v>
      </c>
      <c r="B1859" s="263"/>
      <c r="C1859" s="264"/>
      <c r="D1859" s="75"/>
      <c r="E1859" s="76"/>
    </row>
    <row r="1860" spans="1:5" s="111" customFormat="1" ht="18.75" x14ac:dyDescent="0.3">
      <c r="A1860" s="242" t="s">
        <v>40</v>
      </c>
      <c r="B1860" s="272">
        <v>12413</v>
      </c>
      <c r="C1860" s="261">
        <v>13957908</v>
      </c>
      <c r="D1860" s="109">
        <f t="shared" si="9"/>
        <v>1124.4588737613792</v>
      </c>
      <c r="E1860" s="110">
        <f t="shared" si="7"/>
        <v>161.5601830116924</v>
      </c>
    </row>
    <row r="1861" spans="1:5" s="74" customFormat="1" ht="16.5" hidden="1" outlineLevel="1" thickTop="1" thickBot="1" x14ac:dyDescent="0.3">
      <c r="A1861" s="284" t="s">
        <v>781</v>
      </c>
      <c r="B1861" s="285"/>
      <c r="C1861" s="286"/>
      <c r="D1861" s="75"/>
      <c r="E1861" s="76"/>
    </row>
    <row r="1862" spans="1:5" s="74" customFormat="1" ht="16.5" hidden="1" outlineLevel="1" thickTop="1" thickBot="1" x14ac:dyDescent="0.3">
      <c r="A1862" s="77" t="s">
        <v>782</v>
      </c>
      <c r="B1862" s="78"/>
      <c r="C1862" s="79" t="s">
        <v>783</v>
      </c>
      <c r="D1862" s="75"/>
      <c r="E1862" s="76"/>
    </row>
    <row r="1863" spans="1:5" s="96" customFormat="1" ht="15" hidden="1" customHeight="1" outlineLevel="1" thickTop="1" x14ac:dyDescent="0.25">
      <c r="A1863" s="98" t="s">
        <v>395</v>
      </c>
      <c r="B1863" s="99"/>
      <c r="C1863" s="100">
        <v>13957908</v>
      </c>
    </row>
    <row r="1864" spans="1:5" s="96" customFormat="1" ht="15" hidden="1" customHeight="1" outlineLevel="1" x14ac:dyDescent="0.2">
      <c r="A1864" s="84" t="s">
        <v>310</v>
      </c>
      <c r="B1864" s="85"/>
      <c r="C1864" s="86">
        <v>33000</v>
      </c>
    </row>
    <row r="1865" spans="1:5" s="96" customFormat="1" ht="15" hidden="1" customHeight="1" outlineLevel="1" x14ac:dyDescent="0.2">
      <c r="A1865" s="87" t="s">
        <v>311</v>
      </c>
      <c r="B1865" s="88"/>
      <c r="C1865" s="86">
        <v>30000</v>
      </c>
    </row>
    <row r="1866" spans="1:5" s="96" customFormat="1" ht="15" hidden="1" customHeight="1" outlineLevel="1" x14ac:dyDescent="0.2">
      <c r="A1866" s="87" t="s">
        <v>312</v>
      </c>
      <c r="B1866" s="88"/>
      <c r="C1866" s="86">
        <v>3000</v>
      </c>
    </row>
    <row r="1867" spans="1:5" s="96" customFormat="1" ht="15" hidden="1" customHeight="1" outlineLevel="1" x14ac:dyDescent="0.2">
      <c r="A1867" s="84" t="s">
        <v>313</v>
      </c>
      <c r="B1867" s="85"/>
      <c r="C1867" s="86">
        <v>97000</v>
      </c>
    </row>
    <row r="1868" spans="1:5" s="96" customFormat="1" ht="15" hidden="1" customHeight="1" outlineLevel="1" x14ac:dyDescent="0.2">
      <c r="A1868" s="87" t="s">
        <v>314</v>
      </c>
      <c r="B1868" s="88"/>
      <c r="C1868" s="86">
        <v>7000</v>
      </c>
    </row>
    <row r="1869" spans="1:5" s="96" customFormat="1" ht="15" hidden="1" customHeight="1" outlineLevel="1" x14ac:dyDescent="0.2">
      <c r="A1869" s="87" t="s">
        <v>315</v>
      </c>
      <c r="B1869" s="88"/>
      <c r="C1869" s="86">
        <v>20000</v>
      </c>
    </row>
    <row r="1870" spans="1:5" s="96" customFormat="1" ht="15" hidden="1" customHeight="1" outlineLevel="1" x14ac:dyDescent="0.2">
      <c r="A1870" s="87" t="s">
        <v>317</v>
      </c>
      <c r="B1870" s="88"/>
      <c r="C1870" s="86">
        <v>70000</v>
      </c>
    </row>
    <row r="1871" spans="1:5" s="96" customFormat="1" ht="15" hidden="1" customHeight="1" outlineLevel="1" x14ac:dyDescent="0.2">
      <c r="A1871" s="84" t="s">
        <v>318</v>
      </c>
      <c r="B1871" s="85"/>
      <c r="C1871" s="86">
        <v>29359</v>
      </c>
    </row>
    <row r="1872" spans="1:5" s="96" customFormat="1" ht="15" hidden="1" customHeight="1" outlineLevel="1" x14ac:dyDescent="0.2">
      <c r="A1872" s="87" t="s">
        <v>376</v>
      </c>
      <c r="B1872" s="88"/>
      <c r="C1872" s="86">
        <v>5359</v>
      </c>
    </row>
    <row r="1873" spans="1:5" s="96" customFormat="1" ht="15" hidden="1" customHeight="1" outlineLevel="1" x14ac:dyDescent="0.2">
      <c r="A1873" s="87" t="s">
        <v>321</v>
      </c>
      <c r="B1873" s="88"/>
      <c r="C1873" s="86">
        <v>9000</v>
      </c>
    </row>
    <row r="1874" spans="1:5" s="96" customFormat="1" ht="15" hidden="1" customHeight="1" outlineLevel="1" x14ac:dyDescent="0.2">
      <c r="A1874" s="87" t="s">
        <v>325</v>
      </c>
      <c r="B1874" s="88"/>
      <c r="C1874" s="86">
        <v>15000</v>
      </c>
    </row>
    <row r="1875" spans="1:5" s="96" customFormat="1" ht="15" hidden="1" customHeight="1" outlineLevel="1" x14ac:dyDescent="0.2">
      <c r="A1875" s="84" t="s">
        <v>328</v>
      </c>
      <c r="B1875" s="85"/>
      <c r="C1875" s="89">
        <v>10504609</v>
      </c>
    </row>
    <row r="1876" spans="1:5" s="96" customFormat="1" ht="15" hidden="1" customHeight="1" outlineLevel="1" x14ac:dyDescent="0.2">
      <c r="A1876" s="87" t="s">
        <v>329</v>
      </c>
      <c r="B1876" s="88"/>
      <c r="C1876" s="89">
        <v>1655807</v>
      </c>
    </row>
    <row r="1877" spans="1:5" s="96" customFormat="1" ht="15" hidden="1" customHeight="1" outlineLevel="1" x14ac:dyDescent="0.2">
      <c r="A1877" s="87" t="s">
        <v>330</v>
      </c>
      <c r="B1877" s="88"/>
      <c r="C1877" s="89">
        <v>8848802</v>
      </c>
    </row>
    <row r="1878" spans="1:5" s="96" customFormat="1" ht="15" hidden="1" customHeight="1" outlineLevel="1" x14ac:dyDescent="0.2">
      <c r="A1878" s="84" t="s">
        <v>332</v>
      </c>
      <c r="B1878" s="85"/>
      <c r="C1878" s="89">
        <v>1656765</v>
      </c>
    </row>
    <row r="1879" spans="1:5" s="96" customFormat="1" ht="15" hidden="1" customHeight="1" outlineLevel="1" x14ac:dyDescent="0.2">
      <c r="A1879" s="87" t="s">
        <v>333</v>
      </c>
      <c r="B1879" s="88"/>
      <c r="C1879" s="86">
        <v>926437</v>
      </c>
    </row>
    <row r="1880" spans="1:5" s="96" customFormat="1" ht="15" hidden="1" customHeight="1" outlineLevel="1" x14ac:dyDescent="0.2">
      <c r="A1880" s="87" t="s">
        <v>334</v>
      </c>
      <c r="B1880" s="88"/>
      <c r="C1880" s="86">
        <v>730328</v>
      </c>
    </row>
    <row r="1881" spans="1:5" s="96" customFormat="1" ht="15" hidden="1" customHeight="1" outlineLevel="1" x14ac:dyDescent="0.2">
      <c r="A1881" s="84" t="s">
        <v>741</v>
      </c>
      <c r="B1881" s="85"/>
      <c r="C1881" s="89">
        <v>1637175</v>
      </c>
    </row>
    <row r="1882" spans="1:5" s="96" customFormat="1" ht="15" hidden="1" customHeight="1" outlineLevel="1" x14ac:dyDescent="0.2">
      <c r="A1882" s="87" t="s">
        <v>336</v>
      </c>
      <c r="B1882" s="88"/>
      <c r="C1882" s="89">
        <v>1637175</v>
      </c>
    </row>
    <row r="1883" spans="1:5" s="74" customFormat="1" ht="11.25" customHeight="1" collapsed="1" thickBot="1" x14ac:dyDescent="0.3">
      <c r="A1883" s="262" t="s">
        <v>40</v>
      </c>
      <c r="B1883" s="263"/>
      <c r="C1883" s="264"/>
      <c r="D1883" s="75"/>
      <c r="E1883" s="76"/>
    </row>
    <row r="1884" spans="1:5" s="111" customFormat="1" ht="18.75" x14ac:dyDescent="0.3">
      <c r="A1884" s="240" t="s">
        <v>85</v>
      </c>
      <c r="B1884" s="271">
        <v>28465</v>
      </c>
      <c r="C1884" s="260">
        <v>33778735</v>
      </c>
      <c r="D1884" s="115">
        <f t="shared" si="9"/>
        <v>1186.6760934480942</v>
      </c>
      <c r="E1884" s="116">
        <f t="shared" si="7"/>
        <v>170.49943871380663</v>
      </c>
    </row>
    <row r="1885" spans="1:5" s="74" customFormat="1" ht="16.5" hidden="1" outlineLevel="1" thickTop="1" thickBot="1" x14ac:dyDescent="0.3">
      <c r="A1885" s="284" t="s">
        <v>781</v>
      </c>
      <c r="B1885" s="285"/>
      <c r="C1885" s="286"/>
      <c r="D1885" s="75"/>
      <c r="E1885" s="76"/>
    </row>
    <row r="1886" spans="1:5" s="74" customFormat="1" ht="16.5" hidden="1" outlineLevel="1" thickTop="1" thickBot="1" x14ac:dyDescent="0.3">
      <c r="A1886" s="77" t="s">
        <v>782</v>
      </c>
      <c r="B1886" s="78"/>
      <c r="C1886" s="79" t="s">
        <v>783</v>
      </c>
      <c r="D1886" s="75"/>
      <c r="E1886" s="76"/>
    </row>
    <row r="1887" spans="1:5" s="83" customFormat="1" ht="15" hidden="1" customHeight="1" outlineLevel="1" thickTop="1" x14ac:dyDescent="0.25">
      <c r="A1887" s="98" t="s">
        <v>441</v>
      </c>
      <c r="B1887" s="99"/>
      <c r="C1887" s="100">
        <v>33778735</v>
      </c>
    </row>
    <row r="1888" spans="1:5" s="83" customFormat="1" ht="15" hidden="1" customHeight="1" outlineLevel="1" x14ac:dyDescent="0.2">
      <c r="A1888" s="84" t="s">
        <v>313</v>
      </c>
      <c r="B1888" s="85"/>
      <c r="C1888" s="86">
        <v>310000</v>
      </c>
    </row>
    <row r="1889" spans="1:3" s="83" customFormat="1" ht="15" hidden="1" customHeight="1" outlineLevel="1" x14ac:dyDescent="0.2">
      <c r="A1889" s="87" t="s">
        <v>314</v>
      </c>
      <c r="B1889" s="88"/>
      <c r="C1889" s="86">
        <v>200000</v>
      </c>
    </row>
    <row r="1890" spans="1:3" s="83" customFormat="1" ht="15" hidden="1" customHeight="1" outlineLevel="1" x14ac:dyDescent="0.2">
      <c r="A1890" s="87" t="s">
        <v>316</v>
      </c>
      <c r="B1890" s="88"/>
      <c r="C1890" s="86">
        <v>50000</v>
      </c>
    </row>
    <row r="1891" spans="1:3" s="83" customFormat="1" ht="15" hidden="1" customHeight="1" outlineLevel="1" x14ac:dyDescent="0.2">
      <c r="A1891" s="87" t="s">
        <v>338</v>
      </c>
      <c r="B1891" s="88"/>
      <c r="C1891" s="86">
        <v>60000</v>
      </c>
    </row>
    <row r="1892" spans="1:3" s="83" customFormat="1" ht="15" hidden="1" customHeight="1" outlineLevel="1" x14ac:dyDescent="0.2">
      <c r="A1892" s="84" t="s">
        <v>318</v>
      </c>
      <c r="B1892" s="85"/>
      <c r="C1892" s="86">
        <v>192652</v>
      </c>
    </row>
    <row r="1893" spans="1:3" s="83" customFormat="1" ht="15" hidden="1" customHeight="1" outlineLevel="1" x14ac:dyDescent="0.2">
      <c r="A1893" s="87" t="s">
        <v>376</v>
      </c>
      <c r="B1893" s="88"/>
      <c r="C1893" s="86">
        <v>82652</v>
      </c>
    </row>
    <row r="1894" spans="1:3" s="83" customFormat="1" ht="15" hidden="1" customHeight="1" outlineLevel="1" x14ac:dyDescent="0.2">
      <c r="A1894" s="87" t="s">
        <v>321</v>
      </c>
      <c r="B1894" s="88"/>
      <c r="C1894" s="86">
        <v>30000</v>
      </c>
    </row>
    <row r="1895" spans="1:3" s="83" customFormat="1" ht="15" hidden="1" customHeight="1" outlineLevel="1" x14ac:dyDescent="0.2">
      <c r="A1895" s="87" t="s">
        <v>322</v>
      </c>
      <c r="B1895" s="88"/>
      <c r="C1895" s="86">
        <v>20000</v>
      </c>
    </row>
    <row r="1896" spans="1:3" s="83" customFormat="1" ht="15" hidden="1" customHeight="1" outlineLevel="1" x14ac:dyDescent="0.2">
      <c r="A1896" s="87" t="s">
        <v>325</v>
      </c>
      <c r="B1896" s="88"/>
      <c r="C1896" s="86">
        <v>60000</v>
      </c>
    </row>
    <row r="1897" spans="1:3" s="83" customFormat="1" ht="15" hidden="1" customHeight="1" outlineLevel="1" x14ac:dyDescent="0.2">
      <c r="A1897" s="84" t="s">
        <v>328</v>
      </c>
      <c r="B1897" s="85"/>
      <c r="C1897" s="89">
        <v>25496936</v>
      </c>
    </row>
    <row r="1898" spans="1:3" s="83" customFormat="1" ht="15" hidden="1" customHeight="1" outlineLevel="1" x14ac:dyDescent="0.2">
      <c r="A1898" s="87" t="s">
        <v>329</v>
      </c>
      <c r="B1898" s="88"/>
      <c r="C1898" s="89">
        <v>4018997</v>
      </c>
    </row>
    <row r="1899" spans="1:3" s="83" customFormat="1" ht="15" hidden="1" customHeight="1" outlineLevel="1" x14ac:dyDescent="0.2">
      <c r="A1899" s="87" t="s">
        <v>330</v>
      </c>
      <c r="B1899" s="88"/>
      <c r="C1899" s="97" t="s">
        <v>754</v>
      </c>
    </row>
    <row r="1900" spans="1:3" s="83" customFormat="1" ht="15" hidden="1" customHeight="1" outlineLevel="1" x14ac:dyDescent="0.2">
      <c r="A1900" s="84" t="s">
        <v>332</v>
      </c>
      <c r="B1900" s="85"/>
      <c r="C1900" s="89">
        <v>3129147</v>
      </c>
    </row>
    <row r="1901" spans="1:3" s="83" customFormat="1" ht="15" hidden="1" customHeight="1" outlineLevel="1" x14ac:dyDescent="0.2">
      <c r="A1901" s="87" t="s">
        <v>333</v>
      </c>
      <c r="B1901" s="88"/>
      <c r="C1901" s="89">
        <v>1908470</v>
      </c>
    </row>
    <row r="1902" spans="1:3" s="83" customFormat="1" ht="15" hidden="1" customHeight="1" outlineLevel="1" x14ac:dyDescent="0.2">
      <c r="A1902" s="87" t="s">
        <v>334</v>
      </c>
      <c r="B1902" s="88"/>
      <c r="C1902" s="89">
        <v>1220677</v>
      </c>
    </row>
    <row r="1903" spans="1:3" s="83" customFormat="1" ht="15" hidden="1" customHeight="1" outlineLevel="1" x14ac:dyDescent="0.2">
      <c r="A1903" s="84" t="s">
        <v>741</v>
      </c>
      <c r="B1903" s="85"/>
      <c r="C1903" s="89">
        <v>4650000</v>
      </c>
    </row>
    <row r="1904" spans="1:3" s="83" customFormat="1" ht="15" hidden="1" customHeight="1" outlineLevel="1" x14ac:dyDescent="0.2">
      <c r="A1904" s="87" t="s">
        <v>336</v>
      </c>
      <c r="B1904" s="88"/>
      <c r="C1904" s="89">
        <v>4650000</v>
      </c>
    </row>
    <row r="1905" spans="1:5" s="74" customFormat="1" ht="11.25" customHeight="1" collapsed="1" thickBot="1" x14ac:dyDescent="0.3">
      <c r="A1905" s="262" t="s">
        <v>85</v>
      </c>
      <c r="B1905" s="263"/>
      <c r="C1905" s="264"/>
      <c r="D1905" s="75"/>
      <c r="E1905" s="76"/>
    </row>
    <row r="1906" spans="1:5" s="111" customFormat="1" ht="18.75" x14ac:dyDescent="0.3">
      <c r="A1906" s="242" t="s">
        <v>92</v>
      </c>
      <c r="B1906" s="272">
        <v>4593</v>
      </c>
      <c r="C1906" s="261">
        <v>5171205</v>
      </c>
      <c r="D1906" s="109">
        <f t="shared" si="9"/>
        <v>1125.8883082952318</v>
      </c>
      <c r="E1906" s="110">
        <f t="shared" si="7"/>
        <v>161.76556153667124</v>
      </c>
    </row>
    <row r="1907" spans="1:5" s="74" customFormat="1" ht="16.5" hidden="1" outlineLevel="1" thickTop="1" thickBot="1" x14ac:dyDescent="0.3">
      <c r="A1907" s="284" t="s">
        <v>781</v>
      </c>
      <c r="B1907" s="285"/>
      <c r="C1907" s="286"/>
      <c r="D1907" s="75"/>
      <c r="E1907" s="76"/>
    </row>
    <row r="1908" spans="1:5" s="74" customFormat="1" ht="16.5" hidden="1" outlineLevel="1" thickTop="1" thickBot="1" x14ac:dyDescent="0.3">
      <c r="A1908" s="77" t="s">
        <v>782</v>
      </c>
      <c r="B1908" s="78"/>
      <c r="C1908" s="79" t="s">
        <v>783</v>
      </c>
      <c r="D1908" s="75"/>
      <c r="E1908" s="76"/>
    </row>
    <row r="1909" spans="1:5" s="83" customFormat="1" ht="15" hidden="1" customHeight="1" outlineLevel="1" thickTop="1" x14ac:dyDescent="0.25">
      <c r="A1909" s="98" t="s">
        <v>454</v>
      </c>
      <c r="B1909" s="99"/>
      <c r="C1909" s="100">
        <v>5171205</v>
      </c>
    </row>
    <row r="1910" spans="1:5" s="83" customFormat="1" ht="15" hidden="1" customHeight="1" outlineLevel="1" x14ac:dyDescent="0.2">
      <c r="A1910" s="84" t="s">
        <v>313</v>
      </c>
      <c r="B1910" s="85"/>
      <c r="C1910" s="86">
        <v>20000</v>
      </c>
    </row>
    <row r="1911" spans="1:5" s="83" customFormat="1" ht="15" hidden="1" customHeight="1" outlineLevel="1" x14ac:dyDescent="0.2">
      <c r="A1911" s="87" t="s">
        <v>314</v>
      </c>
      <c r="B1911" s="88"/>
      <c r="C1911" s="86">
        <v>20000</v>
      </c>
    </row>
    <row r="1912" spans="1:5" s="83" customFormat="1" ht="15" hidden="1" customHeight="1" outlineLevel="1" x14ac:dyDescent="0.2">
      <c r="A1912" s="84" t="s">
        <v>318</v>
      </c>
      <c r="B1912" s="85"/>
      <c r="C1912" s="86">
        <v>31831</v>
      </c>
    </row>
    <row r="1913" spans="1:5" s="83" customFormat="1" ht="15" hidden="1" customHeight="1" outlineLevel="1" x14ac:dyDescent="0.2">
      <c r="A1913" s="87" t="s">
        <v>376</v>
      </c>
      <c r="B1913" s="88"/>
      <c r="C1913" s="86">
        <v>31831</v>
      </c>
    </row>
    <row r="1914" spans="1:5" s="83" customFormat="1" ht="15" hidden="1" customHeight="1" outlineLevel="1" x14ac:dyDescent="0.2">
      <c r="A1914" s="84" t="s">
        <v>328</v>
      </c>
      <c r="B1914" s="85"/>
      <c r="C1914" s="89">
        <v>3905381</v>
      </c>
    </row>
    <row r="1915" spans="1:5" s="83" customFormat="1" ht="15" hidden="1" customHeight="1" outlineLevel="1" x14ac:dyDescent="0.2">
      <c r="A1915" s="87" t="s">
        <v>329</v>
      </c>
      <c r="B1915" s="88"/>
      <c r="C1915" s="86">
        <v>615592</v>
      </c>
    </row>
    <row r="1916" spans="1:5" s="83" customFormat="1" ht="15" hidden="1" customHeight="1" outlineLevel="1" x14ac:dyDescent="0.2">
      <c r="A1916" s="87" t="s">
        <v>330</v>
      </c>
      <c r="B1916" s="88"/>
      <c r="C1916" s="89">
        <v>3289789</v>
      </c>
    </row>
    <row r="1917" spans="1:5" s="83" customFormat="1" ht="15" hidden="1" customHeight="1" outlineLevel="1" x14ac:dyDescent="0.2">
      <c r="A1917" s="84" t="s">
        <v>332</v>
      </c>
      <c r="B1917" s="85"/>
      <c r="C1917" s="89">
        <v>1213993</v>
      </c>
    </row>
    <row r="1918" spans="1:5" s="83" customFormat="1" ht="15" hidden="1" customHeight="1" outlineLevel="1" x14ac:dyDescent="0.2">
      <c r="A1918" s="87" t="s">
        <v>333</v>
      </c>
      <c r="B1918" s="88"/>
      <c r="C1918" s="86">
        <v>292840</v>
      </c>
    </row>
    <row r="1919" spans="1:5" s="83" customFormat="1" ht="15" hidden="1" customHeight="1" outlineLevel="1" x14ac:dyDescent="0.2">
      <c r="A1919" s="87" t="s">
        <v>334</v>
      </c>
      <c r="B1919" s="88"/>
      <c r="C1919" s="86">
        <v>921153</v>
      </c>
    </row>
    <row r="1920" spans="1:5" s="74" customFormat="1" ht="11.25" customHeight="1" collapsed="1" thickBot="1" x14ac:dyDescent="0.3">
      <c r="A1920" s="262" t="s">
        <v>92</v>
      </c>
      <c r="B1920" s="263"/>
      <c r="C1920" s="264"/>
      <c r="D1920" s="75"/>
      <c r="E1920" s="76"/>
    </row>
    <row r="1921" spans="1:5" s="111" customFormat="1" ht="18.75" x14ac:dyDescent="0.3">
      <c r="A1921" s="240" t="s">
        <v>56</v>
      </c>
      <c r="B1921" s="271">
        <v>14931</v>
      </c>
      <c r="C1921" s="260">
        <v>17154214</v>
      </c>
      <c r="D1921" s="115">
        <f t="shared" si="9"/>
        <v>1148.8992030004688</v>
      </c>
      <c r="E1921" s="116">
        <f t="shared" si="7"/>
        <v>165.07172456903288</v>
      </c>
    </row>
    <row r="1922" spans="1:5" s="74" customFormat="1" ht="16.5" hidden="1" outlineLevel="1" thickTop="1" thickBot="1" x14ac:dyDescent="0.3">
      <c r="A1922" s="284" t="s">
        <v>781</v>
      </c>
      <c r="B1922" s="285"/>
      <c r="C1922" s="286"/>
      <c r="D1922" s="75"/>
      <c r="E1922" s="76"/>
    </row>
    <row r="1923" spans="1:5" s="74" customFormat="1" ht="16.5" hidden="1" outlineLevel="1" thickTop="1" thickBot="1" x14ac:dyDescent="0.3">
      <c r="A1923" s="77" t="s">
        <v>782</v>
      </c>
      <c r="B1923" s="78"/>
      <c r="C1923" s="79" t="s">
        <v>783</v>
      </c>
      <c r="D1923" s="75"/>
      <c r="E1923" s="76"/>
    </row>
    <row r="1924" spans="1:5" s="83" customFormat="1" ht="15" hidden="1" customHeight="1" outlineLevel="1" thickTop="1" x14ac:dyDescent="0.25">
      <c r="A1924" s="98" t="s">
        <v>413</v>
      </c>
      <c r="B1924" s="99"/>
      <c r="C1924" s="100">
        <v>17154214</v>
      </c>
    </row>
    <row r="1925" spans="1:5" s="83" customFormat="1" ht="15" hidden="1" customHeight="1" outlineLevel="1" x14ac:dyDescent="0.2">
      <c r="A1925" s="84" t="s">
        <v>310</v>
      </c>
      <c r="B1925" s="85"/>
      <c r="C1925" s="86">
        <v>237146</v>
      </c>
    </row>
    <row r="1926" spans="1:5" s="83" customFormat="1" ht="15" hidden="1" customHeight="1" outlineLevel="1" x14ac:dyDescent="0.2">
      <c r="A1926" s="87" t="s">
        <v>311</v>
      </c>
      <c r="B1926" s="88"/>
      <c r="C1926" s="86">
        <v>237146</v>
      </c>
    </row>
    <row r="1927" spans="1:5" s="83" customFormat="1" ht="15" hidden="1" customHeight="1" outlineLevel="1" x14ac:dyDescent="0.2">
      <c r="A1927" s="84" t="s">
        <v>313</v>
      </c>
      <c r="B1927" s="85"/>
      <c r="C1927" s="86">
        <v>675064</v>
      </c>
    </row>
    <row r="1928" spans="1:5" s="83" customFormat="1" ht="15" hidden="1" customHeight="1" outlineLevel="1" x14ac:dyDescent="0.2">
      <c r="A1928" s="87" t="s">
        <v>314</v>
      </c>
      <c r="B1928" s="88"/>
      <c r="C1928" s="86">
        <v>613540</v>
      </c>
    </row>
    <row r="1929" spans="1:5" s="83" customFormat="1" ht="15" hidden="1" customHeight="1" outlineLevel="1" x14ac:dyDescent="0.2">
      <c r="A1929" s="87" t="s">
        <v>316</v>
      </c>
      <c r="B1929" s="88"/>
      <c r="C1929" s="86">
        <v>61524</v>
      </c>
    </row>
    <row r="1930" spans="1:5" s="83" customFormat="1" ht="15" hidden="1" customHeight="1" outlineLevel="1" x14ac:dyDescent="0.2">
      <c r="A1930" s="84" t="s">
        <v>318</v>
      </c>
      <c r="B1930" s="85"/>
      <c r="C1930" s="86">
        <v>288454</v>
      </c>
    </row>
    <row r="1931" spans="1:5" s="83" customFormat="1" ht="15" hidden="1" customHeight="1" outlineLevel="1" x14ac:dyDescent="0.2">
      <c r="A1931" s="87" t="s">
        <v>376</v>
      </c>
      <c r="B1931" s="88"/>
      <c r="C1931" s="86">
        <v>664000</v>
      </c>
    </row>
    <row r="1932" spans="1:5" s="83" customFormat="1" ht="15" hidden="1" customHeight="1" outlineLevel="1" x14ac:dyDescent="0.2">
      <c r="A1932" s="87" t="s">
        <v>746</v>
      </c>
      <c r="B1932" s="88"/>
      <c r="C1932" s="86">
        <v>287790</v>
      </c>
    </row>
    <row r="1933" spans="1:5" s="83" customFormat="1" ht="15" hidden="1" customHeight="1" outlineLevel="1" x14ac:dyDescent="0.2">
      <c r="A1933" s="84" t="s">
        <v>328</v>
      </c>
      <c r="B1933" s="85"/>
      <c r="C1933" s="89">
        <v>12958058</v>
      </c>
    </row>
    <row r="1934" spans="1:5" s="83" customFormat="1" ht="15" hidden="1" customHeight="1" outlineLevel="1" x14ac:dyDescent="0.2">
      <c r="A1934" s="87" t="s">
        <v>329</v>
      </c>
      <c r="B1934" s="88"/>
      <c r="C1934" s="89">
        <v>2042536</v>
      </c>
    </row>
    <row r="1935" spans="1:5" s="83" customFormat="1" ht="15" hidden="1" customHeight="1" outlineLevel="1" x14ac:dyDescent="0.2">
      <c r="A1935" s="87" t="s">
        <v>330</v>
      </c>
      <c r="B1935" s="88"/>
      <c r="C1935" s="89">
        <v>10915522</v>
      </c>
    </row>
    <row r="1936" spans="1:5" s="83" customFormat="1" ht="15" hidden="1" customHeight="1" outlineLevel="1" x14ac:dyDescent="0.2">
      <c r="A1936" s="84" t="s">
        <v>332</v>
      </c>
      <c r="B1936" s="85"/>
      <c r="C1936" s="89">
        <v>2995492</v>
      </c>
    </row>
    <row r="1937" spans="1:5" s="83" customFormat="1" ht="15" hidden="1" customHeight="1" outlineLevel="1" x14ac:dyDescent="0.2">
      <c r="A1937" s="87" t="s">
        <v>333</v>
      </c>
      <c r="B1937" s="88"/>
      <c r="C1937" s="86">
        <v>837239</v>
      </c>
    </row>
    <row r="1938" spans="1:5" s="83" customFormat="1" ht="15" hidden="1" customHeight="1" outlineLevel="1" x14ac:dyDescent="0.2">
      <c r="A1938" s="87" t="s">
        <v>334</v>
      </c>
      <c r="B1938" s="88"/>
      <c r="C1938" s="89">
        <v>2158253</v>
      </c>
    </row>
    <row r="1939" spans="1:5" s="74" customFormat="1" ht="11.25" customHeight="1" collapsed="1" thickBot="1" x14ac:dyDescent="0.3">
      <c r="A1939" s="262" t="s">
        <v>56</v>
      </c>
      <c r="B1939" s="263"/>
      <c r="C1939" s="264"/>
      <c r="D1939" s="75"/>
      <c r="E1939" s="76"/>
    </row>
    <row r="1940" spans="1:5" s="111" customFormat="1" ht="18.75" x14ac:dyDescent="0.3">
      <c r="A1940" s="242" t="s">
        <v>44</v>
      </c>
      <c r="B1940" s="272">
        <v>2881</v>
      </c>
      <c r="C1940" s="261">
        <v>3286192</v>
      </c>
      <c r="D1940" s="109">
        <f t="shared" si="9"/>
        <v>1140.6428323498785</v>
      </c>
      <c r="E1940" s="110">
        <f t="shared" si="7"/>
        <v>163.885464418086</v>
      </c>
    </row>
    <row r="1941" spans="1:5" s="74" customFormat="1" ht="16.5" hidden="1" outlineLevel="1" thickTop="1" thickBot="1" x14ac:dyDescent="0.3">
      <c r="A1941" s="284" t="s">
        <v>781</v>
      </c>
      <c r="B1941" s="285"/>
      <c r="C1941" s="286"/>
      <c r="D1941" s="75"/>
      <c r="E1941" s="76"/>
    </row>
    <row r="1942" spans="1:5" s="74" customFormat="1" ht="16.5" hidden="1" outlineLevel="1" thickTop="1" thickBot="1" x14ac:dyDescent="0.3">
      <c r="A1942" s="77" t="s">
        <v>782</v>
      </c>
      <c r="B1942" s="78"/>
      <c r="C1942" s="79" t="s">
        <v>783</v>
      </c>
      <c r="D1942" s="75"/>
      <c r="E1942" s="76"/>
    </row>
    <row r="1943" spans="1:5" s="83" customFormat="1" ht="15" hidden="1" customHeight="1" outlineLevel="1" thickTop="1" x14ac:dyDescent="0.25">
      <c r="A1943" s="98" t="s">
        <v>455</v>
      </c>
      <c r="B1943" s="99"/>
      <c r="C1943" s="100">
        <v>3286192</v>
      </c>
    </row>
    <row r="1944" spans="1:5" s="83" customFormat="1" ht="15" hidden="1" customHeight="1" outlineLevel="1" x14ac:dyDescent="0.2">
      <c r="A1944" s="84" t="s">
        <v>310</v>
      </c>
      <c r="B1944" s="85"/>
      <c r="C1944" s="86">
        <v>1000</v>
      </c>
    </row>
    <row r="1945" spans="1:5" s="83" customFormat="1" ht="15" hidden="1" customHeight="1" outlineLevel="1" x14ac:dyDescent="0.2">
      <c r="A1945" s="87" t="s">
        <v>311</v>
      </c>
      <c r="B1945" s="88"/>
      <c r="C1945" s="86">
        <v>1000</v>
      </c>
    </row>
    <row r="1946" spans="1:5" s="83" customFormat="1" ht="15" hidden="1" customHeight="1" outlineLevel="1" x14ac:dyDescent="0.2">
      <c r="A1946" s="84" t="s">
        <v>318</v>
      </c>
      <c r="B1946" s="85"/>
      <c r="C1946" s="86">
        <v>23450</v>
      </c>
    </row>
    <row r="1947" spans="1:5" s="83" customFormat="1" ht="15" hidden="1" customHeight="1" outlineLevel="1" x14ac:dyDescent="0.2">
      <c r="A1947" s="87" t="s">
        <v>376</v>
      </c>
      <c r="B1947" s="88"/>
      <c r="C1947" s="86">
        <v>23450</v>
      </c>
    </row>
    <row r="1948" spans="1:5" s="83" customFormat="1" ht="15" hidden="1" customHeight="1" outlineLevel="1" x14ac:dyDescent="0.2">
      <c r="A1948" s="84" t="s">
        <v>328</v>
      </c>
      <c r="B1948" s="85"/>
      <c r="C1948" s="89">
        <v>2500312</v>
      </c>
    </row>
    <row r="1949" spans="1:5" s="83" customFormat="1" ht="15" hidden="1" customHeight="1" outlineLevel="1" x14ac:dyDescent="0.2">
      <c r="A1949" s="87" t="s">
        <v>329</v>
      </c>
      <c r="B1949" s="88"/>
      <c r="C1949" s="86">
        <v>394116</v>
      </c>
    </row>
    <row r="1950" spans="1:5" s="83" customFormat="1" ht="15" hidden="1" customHeight="1" outlineLevel="1" x14ac:dyDescent="0.2">
      <c r="A1950" s="87" t="s">
        <v>330</v>
      </c>
      <c r="B1950" s="88"/>
      <c r="C1950" s="89">
        <v>2106196</v>
      </c>
    </row>
    <row r="1951" spans="1:5" s="83" customFormat="1" ht="15" hidden="1" customHeight="1" outlineLevel="1" x14ac:dyDescent="0.2">
      <c r="A1951" s="84" t="s">
        <v>332</v>
      </c>
      <c r="B1951" s="85"/>
      <c r="C1951" s="86">
        <v>740655</v>
      </c>
    </row>
    <row r="1952" spans="1:5" s="83" customFormat="1" ht="15" hidden="1" customHeight="1" outlineLevel="1" x14ac:dyDescent="0.2">
      <c r="A1952" s="87" t="s">
        <v>333</v>
      </c>
      <c r="B1952" s="88"/>
      <c r="C1952" s="86">
        <v>113132</v>
      </c>
    </row>
    <row r="1953" spans="1:5" s="83" customFormat="1" ht="15" hidden="1" customHeight="1" outlineLevel="1" x14ac:dyDescent="0.2">
      <c r="A1953" s="87" t="s">
        <v>334</v>
      </c>
      <c r="B1953" s="88"/>
      <c r="C1953" s="86">
        <v>627523</v>
      </c>
    </row>
    <row r="1954" spans="1:5" s="83" customFormat="1" ht="15" hidden="1" customHeight="1" outlineLevel="1" x14ac:dyDescent="0.2">
      <c r="A1954" s="84" t="s">
        <v>741</v>
      </c>
      <c r="B1954" s="85"/>
      <c r="C1954" s="86">
        <v>20775</v>
      </c>
    </row>
    <row r="1955" spans="1:5" s="83" customFormat="1" ht="15" hidden="1" customHeight="1" outlineLevel="1" x14ac:dyDescent="0.2">
      <c r="A1955" s="87" t="s">
        <v>336</v>
      </c>
      <c r="B1955" s="88"/>
      <c r="C1955" s="86">
        <v>20775</v>
      </c>
    </row>
    <row r="1956" spans="1:5" s="74" customFormat="1" ht="11.25" customHeight="1" collapsed="1" thickBot="1" x14ac:dyDescent="0.3">
      <c r="A1956" s="262" t="s">
        <v>44</v>
      </c>
      <c r="B1956" s="263"/>
      <c r="C1956" s="264"/>
      <c r="D1956" s="75"/>
      <c r="E1956" s="76"/>
    </row>
    <row r="1957" spans="1:5" s="111" customFormat="1" ht="18.75" x14ac:dyDescent="0.3">
      <c r="A1957" s="240" t="s">
        <v>73</v>
      </c>
      <c r="B1957" s="271">
        <v>24531</v>
      </c>
      <c r="C1957" s="260">
        <v>26944843</v>
      </c>
      <c r="D1957" s="115">
        <f t="shared" si="9"/>
        <v>1098.3996983408749</v>
      </c>
      <c r="E1957" s="116">
        <f t="shared" si="7"/>
        <v>157.81604861219466</v>
      </c>
    </row>
    <row r="1958" spans="1:5" s="74" customFormat="1" ht="16.5" hidden="1" outlineLevel="1" thickTop="1" thickBot="1" x14ac:dyDescent="0.3">
      <c r="A1958" s="284" t="s">
        <v>781</v>
      </c>
      <c r="B1958" s="285"/>
      <c r="C1958" s="286"/>
      <c r="D1958" s="75"/>
      <c r="E1958" s="76"/>
    </row>
    <row r="1959" spans="1:5" s="74" customFormat="1" ht="16.5" hidden="1" outlineLevel="1" thickTop="1" thickBot="1" x14ac:dyDescent="0.3">
      <c r="A1959" s="77" t="s">
        <v>782</v>
      </c>
      <c r="B1959" s="78"/>
      <c r="C1959" s="79" t="s">
        <v>783</v>
      </c>
      <c r="D1959" s="75"/>
      <c r="E1959" s="76"/>
    </row>
    <row r="1960" spans="1:5" s="83" customFormat="1" ht="15" hidden="1" customHeight="1" outlineLevel="1" thickTop="1" x14ac:dyDescent="0.25">
      <c r="A1960" s="98" t="s">
        <v>442</v>
      </c>
      <c r="B1960" s="99"/>
      <c r="C1960" s="100">
        <v>26944843</v>
      </c>
    </row>
    <row r="1961" spans="1:5" s="83" customFormat="1" ht="15" hidden="1" customHeight="1" outlineLevel="1" x14ac:dyDescent="0.2">
      <c r="A1961" s="84" t="s">
        <v>310</v>
      </c>
      <c r="B1961" s="85"/>
      <c r="C1961" s="86">
        <v>15000</v>
      </c>
    </row>
    <row r="1962" spans="1:5" s="83" customFormat="1" ht="15" hidden="1" customHeight="1" outlineLevel="1" x14ac:dyDescent="0.2">
      <c r="A1962" s="87" t="s">
        <v>311</v>
      </c>
      <c r="B1962" s="88"/>
      <c r="C1962" s="86">
        <v>15000</v>
      </c>
    </row>
    <row r="1963" spans="1:5" s="83" customFormat="1" ht="15" hidden="1" customHeight="1" outlineLevel="1" x14ac:dyDescent="0.2">
      <c r="A1963" s="84" t="s">
        <v>313</v>
      </c>
      <c r="B1963" s="85"/>
      <c r="C1963" s="86">
        <v>170000</v>
      </c>
    </row>
    <row r="1964" spans="1:5" s="83" customFormat="1" ht="15" hidden="1" customHeight="1" outlineLevel="1" x14ac:dyDescent="0.2">
      <c r="A1964" s="87" t="s">
        <v>314</v>
      </c>
      <c r="B1964" s="88"/>
      <c r="C1964" s="86">
        <v>70000</v>
      </c>
    </row>
    <row r="1965" spans="1:5" s="83" customFormat="1" ht="15" hidden="1" customHeight="1" outlineLevel="1" x14ac:dyDescent="0.2">
      <c r="A1965" s="87" t="s">
        <v>315</v>
      </c>
      <c r="B1965" s="88"/>
      <c r="C1965" s="86">
        <v>5000</v>
      </c>
    </row>
    <row r="1966" spans="1:5" s="83" customFormat="1" ht="15" hidden="1" customHeight="1" outlineLevel="1" x14ac:dyDescent="0.2">
      <c r="A1966" s="87" t="s">
        <v>316</v>
      </c>
      <c r="B1966" s="88"/>
      <c r="C1966" s="86">
        <v>95000</v>
      </c>
    </row>
    <row r="1967" spans="1:5" s="83" customFormat="1" ht="15" hidden="1" customHeight="1" outlineLevel="1" x14ac:dyDescent="0.2">
      <c r="A1967" s="84" t="s">
        <v>318</v>
      </c>
      <c r="B1967" s="85"/>
      <c r="C1967" s="86">
        <v>133662</v>
      </c>
    </row>
    <row r="1968" spans="1:5" s="83" customFormat="1" ht="15" hidden="1" customHeight="1" outlineLevel="1" x14ac:dyDescent="0.2">
      <c r="A1968" s="87" t="s">
        <v>319</v>
      </c>
      <c r="B1968" s="88"/>
      <c r="C1968" s="86">
        <v>10000</v>
      </c>
    </row>
    <row r="1969" spans="1:5" s="83" customFormat="1" ht="15" hidden="1" customHeight="1" outlineLevel="1" x14ac:dyDescent="0.2">
      <c r="A1969" s="87" t="s">
        <v>376</v>
      </c>
      <c r="B1969" s="88"/>
      <c r="C1969" s="86">
        <v>18662</v>
      </c>
    </row>
    <row r="1970" spans="1:5" s="83" customFormat="1" ht="15" hidden="1" customHeight="1" outlineLevel="1" x14ac:dyDescent="0.2">
      <c r="A1970" s="87" t="s">
        <v>321</v>
      </c>
      <c r="B1970" s="88"/>
      <c r="C1970" s="86">
        <v>2000</v>
      </c>
    </row>
    <row r="1971" spans="1:5" s="83" customFormat="1" ht="15" hidden="1" customHeight="1" outlineLevel="1" x14ac:dyDescent="0.2">
      <c r="A1971" s="87" t="s">
        <v>323</v>
      </c>
      <c r="B1971" s="88"/>
      <c r="C1971" s="86">
        <v>100000</v>
      </c>
    </row>
    <row r="1972" spans="1:5" s="83" customFormat="1" ht="15" hidden="1" customHeight="1" outlineLevel="1" x14ac:dyDescent="0.2">
      <c r="A1972" s="87" t="s">
        <v>325</v>
      </c>
      <c r="B1972" s="88"/>
      <c r="C1972" s="86">
        <v>3000</v>
      </c>
    </row>
    <row r="1973" spans="1:5" s="83" customFormat="1" ht="15" hidden="1" customHeight="1" outlineLevel="1" x14ac:dyDescent="0.2">
      <c r="A1973" s="84" t="s">
        <v>328</v>
      </c>
      <c r="B1973" s="85"/>
      <c r="C1973" s="89">
        <v>20544911</v>
      </c>
    </row>
    <row r="1974" spans="1:5" s="83" customFormat="1" ht="15" hidden="1" customHeight="1" outlineLevel="1" x14ac:dyDescent="0.2">
      <c r="A1974" s="87" t="s">
        <v>329</v>
      </c>
      <c r="B1974" s="88"/>
      <c r="C1974" s="89">
        <v>3238426</v>
      </c>
    </row>
    <row r="1975" spans="1:5" s="83" customFormat="1" ht="15" hidden="1" customHeight="1" outlineLevel="1" x14ac:dyDescent="0.2">
      <c r="A1975" s="87" t="s">
        <v>330</v>
      </c>
      <c r="B1975" s="88"/>
      <c r="C1975" s="89">
        <v>17306485</v>
      </c>
    </row>
    <row r="1976" spans="1:5" s="83" customFormat="1" ht="15" hidden="1" customHeight="1" outlineLevel="1" x14ac:dyDescent="0.2">
      <c r="A1976" s="84" t="s">
        <v>332</v>
      </c>
      <c r="B1976" s="85"/>
      <c r="C1976" s="89">
        <v>1331270</v>
      </c>
    </row>
    <row r="1977" spans="1:5" s="83" customFormat="1" ht="15" hidden="1" customHeight="1" outlineLevel="1" x14ac:dyDescent="0.2">
      <c r="A1977" s="87" t="s">
        <v>333</v>
      </c>
      <c r="B1977" s="88"/>
      <c r="C1977" s="89">
        <v>1331270</v>
      </c>
    </row>
    <row r="1978" spans="1:5" s="83" customFormat="1" ht="15" hidden="1" customHeight="1" outlineLevel="1" x14ac:dyDescent="0.2">
      <c r="A1978" s="84" t="s">
        <v>741</v>
      </c>
      <c r="B1978" s="85"/>
      <c r="C1978" s="89">
        <v>4750000</v>
      </c>
    </row>
    <row r="1979" spans="1:5" s="83" customFormat="1" ht="15" hidden="1" customHeight="1" outlineLevel="1" x14ac:dyDescent="0.2">
      <c r="A1979" s="87" t="s">
        <v>336</v>
      </c>
      <c r="B1979" s="88"/>
      <c r="C1979" s="89">
        <v>4750000</v>
      </c>
    </row>
    <row r="1980" spans="1:5" s="74" customFormat="1" ht="11.25" customHeight="1" collapsed="1" thickBot="1" x14ac:dyDescent="0.3">
      <c r="A1980" s="262" t="s">
        <v>73</v>
      </c>
      <c r="B1980" s="263"/>
      <c r="C1980" s="264"/>
      <c r="D1980" s="75"/>
      <c r="E1980" s="76"/>
    </row>
    <row r="1981" spans="1:5" s="111" customFormat="1" ht="18.75" x14ac:dyDescent="0.3">
      <c r="A1981" s="242" t="s">
        <v>82</v>
      </c>
      <c r="B1981" s="272">
        <v>22858</v>
      </c>
      <c r="C1981" s="261">
        <v>25858942</v>
      </c>
      <c r="D1981" s="109">
        <f t="shared" si="9"/>
        <v>1131.2862892641526</v>
      </c>
      <c r="E1981" s="110">
        <f t="shared" si="7"/>
        <v>162.54113351496446</v>
      </c>
    </row>
    <row r="1982" spans="1:5" s="74" customFormat="1" ht="16.5" hidden="1" outlineLevel="1" thickTop="1" thickBot="1" x14ac:dyDescent="0.3">
      <c r="A1982" s="284" t="s">
        <v>781</v>
      </c>
      <c r="B1982" s="285"/>
      <c r="C1982" s="286"/>
      <c r="D1982" s="75"/>
      <c r="E1982" s="76"/>
    </row>
    <row r="1983" spans="1:5" s="74" customFormat="1" ht="16.5" hidden="1" outlineLevel="1" thickTop="1" thickBot="1" x14ac:dyDescent="0.3">
      <c r="A1983" s="77" t="s">
        <v>782</v>
      </c>
      <c r="B1983" s="78"/>
      <c r="C1983" s="79" t="s">
        <v>783</v>
      </c>
      <c r="D1983" s="75"/>
      <c r="E1983" s="76"/>
    </row>
    <row r="1984" spans="1:5" s="96" customFormat="1" ht="15" hidden="1" customHeight="1" outlineLevel="1" thickTop="1" x14ac:dyDescent="0.25">
      <c r="A1984" s="98" t="s">
        <v>396</v>
      </c>
      <c r="B1984" s="99"/>
      <c r="C1984" s="100">
        <v>25858942</v>
      </c>
    </row>
    <row r="1985" spans="1:3" s="96" customFormat="1" ht="15" hidden="1" customHeight="1" outlineLevel="1" x14ac:dyDescent="0.2">
      <c r="A1985" s="84" t="s">
        <v>310</v>
      </c>
      <c r="B1985" s="85"/>
      <c r="C1985" s="86">
        <v>124671</v>
      </c>
    </row>
    <row r="1986" spans="1:3" s="96" customFormat="1" ht="15" hidden="1" customHeight="1" outlineLevel="1" x14ac:dyDescent="0.2">
      <c r="A1986" s="87" t="s">
        <v>341</v>
      </c>
      <c r="B1986" s="88"/>
      <c r="C1986" s="86">
        <v>8329</v>
      </c>
    </row>
    <row r="1987" spans="1:3" s="96" customFormat="1" ht="15" hidden="1" customHeight="1" outlineLevel="1" x14ac:dyDescent="0.2">
      <c r="A1987" s="87" t="s">
        <v>311</v>
      </c>
      <c r="B1987" s="88"/>
      <c r="C1987" s="86">
        <v>116342</v>
      </c>
    </row>
    <row r="1988" spans="1:3" s="96" customFormat="1" ht="15" hidden="1" customHeight="1" outlineLevel="1" x14ac:dyDescent="0.2">
      <c r="A1988" s="84" t="s">
        <v>313</v>
      </c>
      <c r="B1988" s="85"/>
      <c r="C1988" s="86">
        <v>285298</v>
      </c>
    </row>
    <row r="1989" spans="1:3" s="96" customFormat="1" ht="15" hidden="1" customHeight="1" outlineLevel="1" x14ac:dyDescent="0.2">
      <c r="A1989" s="87" t="s">
        <v>314</v>
      </c>
      <c r="B1989" s="88"/>
      <c r="C1989" s="86">
        <v>241934</v>
      </c>
    </row>
    <row r="1990" spans="1:3" s="96" customFormat="1" ht="15" hidden="1" customHeight="1" outlineLevel="1" x14ac:dyDescent="0.2">
      <c r="A1990" s="87" t="s">
        <v>315</v>
      </c>
      <c r="B1990" s="88"/>
      <c r="C1990" s="86">
        <v>10000</v>
      </c>
    </row>
    <row r="1991" spans="1:3" s="96" customFormat="1" ht="15" hidden="1" customHeight="1" outlineLevel="1" x14ac:dyDescent="0.2">
      <c r="A1991" s="87" t="s">
        <v>316</v>
      </c>
      <c r="B1991" s="88"/>
      <c r="C1991" s="86">
        <v>33364</v>
      </c>
    </row>
    <row r="1992" spans="1:3" s="96" customFormat="1" ht="15" hidden="1" customHeight="1" outlineLevel="1" x14ac:dyDescent="0.2">
      <c r="A1992" s="84" t="s">
        <v>318</v>
      </c>
      <c r="B1992" s="85"/>
      <c r="C1992" s="86">
        <v>178196</v>
      </c>
    </row>
    <row r="1993" spans="1:3" s="96" customFormat="1" ht="15" hidden="1" customHeight="1" outlineLevel="1" x14ac:dyDescent="0.2">
      <c r="A1993" s="87" t="s">
        <v>319</v>
      </c>
      <c r="B1993" s="88"/>
      <c r="C1993" s="86">
        <v>125366</v>
      </c>
    </row>
    <row r="1994" spans="1:3" s="96" customFormat="1" ht="15" hidden="1" customHeight="1" outlineLevel="1" x14ac:dyDescent="0.2">
      <c r="A1994" s="87" t="s">
        <v>376</v>
      </c>
      <c r="B1994" s="88"/>
      <c r="C1994" s="86">
        <v>34559</v>
      </c>
    </row>
    <row r="1995" spans="1:3" s="96" customFormat="1" ht="15" hidden="1" customHeight="1" outlineLevel="1" x14ac:dyDescent="0.2">
      <c r="A1995" s="87" t="s">
        <v>321</v>
      </c>
      <c r="B1995" s="88"/>
      <c r="C1995" s="86">
        <v>15085</v>
      </c>
    </row>
    <row r="1996" spans="1:3" s="96" customFormat="1" ht="15" hidden="1" customHeight="1" outlineLevel="1" x14ac:dyDescent="0.2">
      <c r="A1996" s="87" t="s">
        <v>325</v>
      </c>
      <c r="B1996" s="88"/>
      <c r="C1996" s="86">
        <v>3186</v>
      </c>
    </row>
    <row r="1997" spans="1:3" s="96" customFormat="1" ht="15" hidden="1" customHeight="1" outlineLevel="1" x14ac:dyDescent="0.2">
      <c r="A1997" s="84" t="s">
        <v>328</v>
      </c>
      <c r="B1997" s="85"/>
      <c r="C1997" s="89">
        <v>19792475</v>
      </c>
    </row>
    <row r="1998" spans="1:3" s="96" customFormat="1" ht="15" hidden="1" customHeight="1" outlineLevel="1" x14ac:dyDescent="0.2">
      <c r="A1998" s="87" t="s">
        <v>329</v>
      </c>
      <c r="B1998" s="88"/>
      <c r="C1998" s="89">
        <v>3119822</v>
      </c>
    </row>
    <row r="1999" spans="1:3" s="96" customFormat="1" ht="15" hidden="1" customHeight="1" outlineLevel="1" x14ac:dyDescent="0.2">
      <c r="A1999" s="87" t="s">
        <v>330</v>
      </c>
      <c r="B1999" s="88"/>
      <c r="C1999" s="89">
        <v>16672653</v>
      </c>
    </row>
    <row r="2000" spans="1:3" s="96" customFormat="1" ht="15" hidden="1" customHeight="1" outlineLevel="1" x14ac:dyDescent="0.2">
      <c r="A2000" s="84" t="s">
        <v>332</v>
      </c>
      <c r="B2000" s="85"/>
      <c r="C2000" s="89">
        <v>1637004</v>
      </c>
    </row>
    <row r="2001" spans="1:5" s="96" customFormat="1" ht="15" hidden="1" customHeight="1" outlineLevel="1" x14ac:dyDescent="0.2">
      <c r="A2001" s="87" t="s">
        <v>333</v>
      </c>
      <c r="B2001" s="88"/>
      <c r="C2001" s="89">
        <v>1411787</v>
      </c>
    </row>
    <row r="2002" spans="1:5" s="96" customFormat="1" ht="15" hidden="1" customHeight="1" outlineLevel="1" x14ac:dyDescent="0.2">
      <c r="A2002" s="87" t="s">
        <v>334</v>
      </c>
      <c r="B2002" s="88"/>
      <c r="C2002" s="86">
        <v>225217</v>
      </c>
    </row>
    <row r="2003" spans="1:5" s="96" customFormat="1" ht="15" hidden="1" customHeight="1" outlineLevel="1" x14ac:dyDescent="0.2">
      <c r="A2003" s="84" t="s">
        <v>741</v>
      </c>
      <c r="B2003" s="85"/>
      <c r="C2003" s="89">
        <v>3841298</v>
      </c>
    </row>
    <row r="2004" spans="1:5" s="96" customFormat="1" ht="15" hidden="1" customHeight="1" outlineLevel="1" x14ac:dyDescent="0.2">
      <c r="A2004" s="87" t="s">
        <v>336</v>
      </c>
      <c r="B2004" s="88"/>
      <c r="C2004" s="89">
        <v>3841298</v>
      </c>
    </row>
    <row r="2005" spans="1:5" s="74" customFormat="1" ht="11.25" customHeight="1" collapsed="1" thickBot="1" x14ac:dyDescent="0.3">
      <c r="A2005" s="265" t="s">
        <v>82</v>
      </c>
      <c r="B2005" s="266"/>
      <c r="C2005" s="267"/>
      <c r="D2005" s="75"/>
      <c r="E2005" s="76"/>
    </row>
    <row r="2006" spans="1:5" s="111" customFormat="1" ht="18.75" x14ac:dyDescent="0.3">
      <c r="A2006" s="240" t="s">
        <v>36</v>
      </c>
      <c r="B2006" s="271">
        <v>17426</v>
      </c>
      <c r="C2006" s="260">
        <v>19750846</v>
      </c>
      <c r="D2006" s="115">
        <f t="shared" si="9"/>
        <v>1133.412487088259</v>
      </c>
      <c r="E2006" s="116">
        <f t="shared" si="7"/>
        <v>162.84662170808321</v>
      </c>
    </row>
    <row r="2007" spans="1:5" s="74" customFormat="1" ht="16.5" hidden="1" outlineLevel="1" thickTop="1" thickBot="1" x14ac:dyDescent="0.3">
      <c r="A2007" s="284" t="s">
        <v>781</v>
      </c>
      <c r="B2007" s="285"/>
      <c r="C2007" s="286"/>
      <c r="D2007" s="75"/>
      <c r="E2007" s="76"/>
    </row>
    <row r="2008" spans="1:5" s="74" customFormat="1" ht="16.5" hidden="1" outlineLevel="1" thickTop="1" thickBot="1" x14ac:dyDescent="0.3">
      <c r="A2008" s="77" t="s">
        <v>782</v>
      </c>
      <c r="B2008" s="78"/>
      <c r="C2008" s="79" t="s">
        <v>783</v>
      </c>
      <c r="D2008" s="75"/>
      <c r="E2008" s="76"/>
    </row>
    <row r="2009" spans="1:5" s="83" customFormat="1" ht="15" hidden="1" customHeight="1" outlineLevel="1" thickTop="1" x14ac:dyDescent="0.25">
      <c r="A2009" s="98" t="s">
        <v>443</v>
      </c>
      <c r="B2009" s="99"/>
      <c r="C2009" s="100">
        <v>19750846</v>
      </c>
    </row>
    <row r="2010" spans="1:5" s="83" customFormat="1" ht="15" hidden="1" customHeight="1" outlineLevel="1" x14ac:dyDescent="0.2">
      <c r="A2010" s="84" t="s">
        <v>313</v>
      </c>
      <c r="B2010" s="85"/>
      <c r="C2010" s="86">
        <v>170000</v>
      </c>
    </row>
    <row r="2011" spans="1:5" s="83" customFormat="1" ht="15" hidden="1" customHeight="1" outlineLevel="1" x14ac:dyDescent="0.2">
      <c r="A2011" s="87" t="s">
        <v>314</v>
      </c>
      <c r="B2011" s="88"/>
      <c r="C2011" s="86">
        <v>170000</v>
      </c>
    </row>
    <row r="2012" spans="1:5" s="83" customFormat="1" ht="15" hidden="1" customHeight="1" outlineLevel="1" x14ac:dyDescent="0.2">
      <c r="A2012" s="84" t="s">
        <v>747</v>
      </c>
      <c r="B2012" s="85"/>
      <c r="C2012" s="86">
        <v>120000</v>
      </c>
    </row>
    <row r="2013" spans="1:5" s="83" customFormat="1" ht="15" hidden="1" customHeight="1" outlineLevel="1" x14ac:dyDescent="0.2">
      <c r="A2013" s="87" t="s">
        <v>382</v>
      </c>
      <c r="B2013" s="88"/>
      <c r="C2013" s="86">
        <v>120000</v>
      </c>
    </row>
    <row r="2014" spans="1:5" s="83" customFormat="1" ht="15" hidden="1" customHeight="1" outlineLevel="1" x14ac:dyDescent="0.2">
      <c r="A2014" s="84" t="s">
        <v>318</v>
      </c>
      <c r="B2014" s="85"/>
      <c r="C2014" s="86">
        <v>3021</v>
      </c>
    </row>
    <row r="2015" spans="1:5" s="83" customFormat="1" ht="15" hidden="1" customHeight="1" outlineLevel="1" x14ac:dyDescent="0.2">
      <c r="A2015" s="87" t="s">
        <v>376</v>
      </c>
      <c r="B2015" s="88"/>
      <c r="C2015" s="86">
        <v>3021</v>
      </c>
    </row>
    <row r="2016" spans="1:5" s="83" customFormat="1" ht="15" hidden="1" customHeight="1" outlineLevel="1" x14ac:dyDescent="0.2">
      <c r="A2016" s="84" t="s">
        <v>328</v>
      </c>
      <c r="B2016" s="85"/>
      <c r="C2016" s="89">
        <v>15186728</v>
      </c>
    </row>
    <row r="2017" spans="1:5" s="83" customFormat="1" ht="15" hidden="1" customHeight="1" outlineLevel="1" x14ac:dyDescent="0.2">
      <c r="A2017" s="87" t="s">
        <v>329</v>
      </c>
      <c r="B2017" s="88"/>
      <c r="C2017" s="89">
        <v>2393834</v>
      </c>
    </row>
    <row r="2018" spans="1:5" s="83" customFormat="1" ht="15" hidden="1" customHeight="1" outlineLevel="1" x14ac:dyDescent="0.2">
      <c r="A2018" s="87" t="s">
        <v>330</v>
      </c>
      <c r="B2018" s="88"/>
      <c r="C2018" s="89">
        <v>12792894</v>
      </c>
    </row>
    <row r="2019" spans="1:5" s="83" customFormat="1" ht="15" hidden="1" customHeight="1" outlineLevel="1" x14ac:dyDescent="0.2">
      <c r="A2019" s="84" t="s">
        <v>332</v>
      </c>
      <c r="B2019" s="85"/>
      <c r="C2019" s="89">
        <v>4271097</v>
      </c>
    </row>
    <row r="2020" spans="1:5" s="83" customFormat="1" ht="15" hidden="1" customHeight="1" outlineLevel="1" x14ac:dyDescent="0.2">
      <c r="A2020" s="87" t="s">
        <v>333</v>
      </c>
      <c r="B2020" s="88"/>
      <c r="C2020" s="89">
        <v>1553619</v>
      </c>
    </row>
    <row r="2021" spans="1:5" s="83" customFormat="1" ht="15" hidden="1" customHeight="1" outlineLevel="1" x14ac:dyDescent="0.2">
      <c r="A2021" s="87" t="s">
        <v>334</v>
      </c>
      <c r="B2021" s="88"/>
      <c r="C2021" s="89">
        <v>2717478</v>
      </c>
    </row>
    <row r="2022" spans="1:5" s="74" customFormat="1" ht="11.25" customHeight="1" collapsed="1" thickBot="1" x14ac:dyDescent="0.3">
      <c r="A2022" s="265" t="s">
        <v>36</v>
      </c>
      <c r="B2022" s="266"/>
      <c r="C2022" s="267"/>
      <c r="D2022" s="75"/>
      <c r="E2022" s="76"/>
    </row>
    <row r="2023" spans="1:5" s="111" customFormat="1" ht="18.75" x14ac:dyDescent="0.3">
      <c r="A2023" s="242" t="s">
        <v>41</v>
      </c>
      <c r="B2023" s="272">
        <v>7289</v>
      </c>
      <c r="C2023" s="261">
        <v>8174486</v>
      </c>
      <c r="D2023" s="109">
        <f t="shared" si="9"/>
        <v>1121.4825078885992</v>
      </c>
      <c r="E2023" s="110">
        <f t="shared" si="7"/>
        <v>161.13254423686772</v>
      </c>
    </row>
    <row r="2024" spans="1:5" s="74" customFormat="1" ht="16.5" hidden="1" outlineLevel="1" thickTop="1" thickBot="1" x14ac:dyDescent="0.3">
      <c r="A2024" s="284" t="s">
        <v>781</v>
      </c>
      <c r="B2024" s="285"/>
      <c r="C2024" s="286"/>
      <c r="D2024" s="75"/>
      <c r="E2024" s="76"/>
    </row>
    <row r="2025" spans="1:5" s="74" customFormat="1" ht="16.5" hidden="1" outlineLevel="1" thickTop="1" thickBot="1" x14ac:dyDescent="0.3">
      <c r="A2025" s="77" t="s">
        <v>782</v>
      </c>
      <c r="B2025" s="78"/>
      <c r="C2025" s="79" t="s">
        <v>783</v>
      </c>
      <c r="D2025" s="75"/>
      <c r="E2025" s="76"/>
    </row>
    <row r="2026" spans="1:5" s="83" customFormat="1" ht="15" hidden="1" customHeight="1" outlineLevel="1" thickTop="1" x14ac:dyDescent="0.25">
      <c r="A2026" s="98" t="s">
        <v>425</v>
      </c>
      <c r="B2026" s="99"/>
      <c r="C2026" s="100">
        <v>8174486</v>
      </c>
    </row>
    <row r="2027" spans="1:5" s="83" customFormat="1" ht="15" hidden="1" customHeight="1" outlineLevel="1" x14ac:dyDescent="0.2">
      <c r="A2027" s="84" t="s">
        <v>318</v>
      </c>
      <c r="B2027" s="85"/>
      <c r="C2027" s="86">
        <v>8765</v>
      </c>
    </row>
    <row r="2028" spans="1:5" s="83" customFormat="1" ht="15" hidden="1" customHeight="1" outlineLevel="1" x14ac:dyDescent="0.2">
      <c r="A2028" s="87" t="s">
        <v>376</v>
      </c>
      <c r="B2028" s="88"/>
      <c r="C2028" s="86">
        <v>6765</v>
      </c>
    </row>
    <row r="2029" spans="1:5" s="83" customFormat="1" ht="15" hidden="1" customHeight="1" outlineLevel="1" x14ac:dyDescent="0.2">
      <c r="A2029" s="87" t="s">
        <v>325</v>
      </c>
      <c r="B2029" s="88"/>
      <c r="C2029" s="86">
        <v>2000</v>
      </c>
    </row>
    <row r="2030" spans="1:5" s="83" customFormat="1" ht="15" hidden="1" customHeight="1" outlineLevel="1" x14ac:dyDescent="0.2">
      <c r="A2030" s="84" t="s">
        <v>328</v>
      </c>
      <c r="B2030" s="85"/>
      <c r="C2030" s="89">
        <v>6325851</v>
      </c>
    </row>
    <row r="2031" spans="1:5" s="83" customFormat="1" ht="15" hidden="1" customHeight="1" outlineLevel="1" x14ac:dyDescent="0.2">
      <c r="A2031" s="87" t="s">
        <v>329</v>
      </c>
      <c r="B2031" s="88"/>
      <c r="C2031" s="86">
        <v>997123</v>
      </c>
    </row>
    <row r="2032" spans="1:5" s="83" customFormat="1" ht="15" hidden="1" customHeight="1" outlineLevel="1" x14ac:dyDescent="0.2">
      <c r="A2032" s="87" t="s">
        <v>330</v>
      </c>
      <c r="B2032" s="88"/>
      <c r="C2032" s="89">
        <v>5328728</v>
      </c>
    </row>
    <row r="2033" spans="1:5" s="83" customFormat="1" ht="15" hidden="1" customHeight="1" outlineLevel="1" x14ac:dyDescent="0.2">
      <c r="A2033" s="84" t="s">
        <v>332</v>
      </c>
      <c r="B2033" s="85"/>
      <c r="C2033" s="89">
        <v>1747596</v>
      </c>
    </row>
    <row r="2034" spans="1:5" s="83" customFormat="1" ht="15" hidden="1" customHeight="1" outlineLevel="1" x14ac:dyDescent="0.2">
      <c r="A2034" s="87" t="s">
        <v>333</v>
      </c>
      <c r="B2034" s="88"/>
      <c r="C2034" s="89">
        <v>1404590</v>
      </c>
    </row>
    <row r="2035" spans="1:5" s="83" customFormat="1" ht="15" hidden="1" customHeight="1" outlineLevel="1" x14ac:dyDescent="0.2">
      <c r="A2035" s="300" t="s">
        <v>334</v>
      </c>
      <c r="B2035" s="301"/>
      <c r="C2035" s="86">
        <v>343006</v>
      </c>
    </row>
    <row r="2036" spans="1:5" s="83" customFormat="1" ht="15" hidden="1" customHeight="1" outlineLevel="1" x14ac:dyDescent="0.2">
      <c r="A2036" s="84" t="s">
        <v>741</v>
      </c>
      <c r="B2036" s="85"/>
      <c r="C2036" s="86">
        <v>92274</v>
      </c>
    </row>
    <row r="2037" spans="1:5" s="83" customFormat="1" ht="15" hidden="1" customHeight="1" outlineLevel="1" x14ac:dyDescent="0.2">
      <c r="A2037" s="87" t="s">
        <v>336</v>
      </c>
      <c r="B2037" s="88"/>
      <c r="C2037" s="86">
        <v>92274</v>
      </c>
    </row>
    <row r="2038" spans="1:5" s="74" customFormat="1" ht="11.25" customHeight="1" collapsed="1" thickBot="1" x14ac:dyDescent="0.3">
      <c r="A2038" s="265" t="s">
        <v>41</v>
      </c>
      <c r="B2038" s="266"/>
      <c r="C2038" s="267"/>
      <c r="D2038" s="75"/>
      <c r="E2038" s="76"/>
    </row>
    <row r="2039" spans="1:5" s="111" customFormat="1" ht="18.75" x14ac:dyDescent="0.3">
      <c r="A2039" s="240" t="s">
        <v>34</v>
      </c>
      <c r="B2039" s="271">
        <v>5495</v>
      </c>
      <c r="C2039" s="260">
        <v>6027788</v>
      </c>
      <c r="D2039" s="115">
        <f t="shared" si="9"/>
        <v>1096.9586897179254</v>
      </c>
      <c r="E2039" s="116">
        <f t="shared" si="7"/>
        <v>157.6090071433801</v>
      </c>
    </row>
    <row r="2040" spans="1:5" s="74" customFormat="1" ht="16.5" hidden="1" outlineLevel="1" thickTop="1" thickBot="1" x14ac:dyDescent="0.3">
      <c r="A2040" s="284" t="s">
        <v>781</v>
      </c>
      <c r="B2040" s="285"/>
      <c r="C2040" s="286"/>
      <c r="D2040" s="75"/>
      <c r="E2040" s="76"/>
    </row>
    <row r="2041" spans="1:5" s="74" customFormat="1" ht="16.5" hidden="1" outlineLevel="1" thickTop="1" thickBot="1" x14ac:dyDescent="0.3">
      <c r="A2041" s="77" t="s">
        <v>782</v>
      </c>
      <c r="B2041" s="78"/>
      <c r="C2041" s="79" t="s">
        <v>783</v>
      </c>
      <c r="D2041" s="75"/>
      <c r="E2041" s="76"/>
    </row>
    <row r="2042" spans="1:5" s="83" customFormat="1" ht="15" hidden="1" customHeight="1" outlineLevel="1" thickTop="1" x14ac:dyDescent="0.25">
      <c r="A2042" s="98" t="s">
        <v>418</v>
      </c>
      <c r="B2042" s="99"/>
      <c r="C2042" s="100">
        <v>6027788</v>
      </c>
    </row>
    <row r="2043" spans="1:5" s="83" customFormat="1" ht="15" hidden="1" customHeight="1" outlineLevel="1" x14ac:dyDescent="0.2">
      <c r="A2043" s="84" t="s">
        <v>318</v>
      </c>
      <c r="B2043" s="85"/>
      <c r="C2043" s="86">
        <v>111126</v>
      </c>
    </row>
    <row r="2044" spans="1:5" s="83" customFormat="1" ht="15" hidden="1" customHeight="1" outlineLevel="1" x14ac:dyDescent="0.2">
      <c r="A2044" s="87" t="s">
        <v>376</v>
      </c>
      <c r="B2044" s="88"/>
      <c r="C2044" s="86">
        <v>106126</v>
      </c>
    </row>
    <row r="2045" spans="1:5" s="83" customFormat="1" ht="15" hidden="1" customHeight="1" outlineLevel="1" x14ac:dyDescent="0.2">
      <c r="A2045" s="87" t="s">
        <v>321</v>
      </c>
      <c r="B2045" s="88"/>
      <c r="C2045" s="86">
        <v>5000</v>
      </c>
    </row>
    <row r="2046" spans="1:5" s="83" customFormat="1" ht="15" hidden="1" customHeight="1" outlineLevel="1" x14ac:dyDescent="0.2">
      <c r="A2046" s="84" t="s">
        <v>328</v>
      </c>
      <c r="B2046" s="85"/>
      <c r="C2046" s="89">
        <v>4669101</v>
      </c>
    </row>
    <row r="2047" spans="1:5" s="83" customFormat="1" ht="15" hidden="1" customHeight="1" outlineLevel="1" x14ac:dyDescent="0.2">
      <c r="A2047" s="87" t="s">
        <v>329</v>
      </c>
      <c r="B2047" s="88"/>
      <c r="C2047" s="86">
        <v>735975</v>
      </c>
    </row>
    <row r="2048" spans="1:5" s="83" customFormat="1" ht="15" hidden="1" customHeight="1" outlineLevel="1" x14ac:dyDescent="0.2">
      <c r="A2048" s="87" t="s">
        <v>330</v>
      </c>
      <c r="B2048" s="88"/>
      <c r="C2048" s="89">
        <v>3933126</v>
      </c>
    </row>
    <row r="2049" spans="1:5" s="83" customFormat="1" ht="15" hidden="1" customHeight="1" outlineLevel="1" x14ac:dyDescent="0.2">
      <c r="A2049" s="84" t="s">
        <v>332</v>
      </c>
      <c r="B2049" s="85"/>
      <c r="C2049" s="89">
        <v>1247561</v>
      </c>
    </row>
    <row r="2050" spans="1:5" s="83" customFormat="1" ht="15" hidden="1" customHeight="1" outlineLevel="1" x14ac:dyDescent="0.2">
      <c r="A2050" s="87" t="s">
        <v>333</v>
      </c>
      <c r="B2050" s="88"/>
      <c r="C2050" s="86">
        <v>411793</v>
      </c>
    </row>
    <row r="2051" spans="1:5" s="83" customFormat="1" ht="15" hidden="1" customHeight="1" outlineLevel="1" x14ac:dyDescent="0.2">
      <c r="A2051" s="300" t="s">
        <v>334</v>
      </c>
      <c r="B2051" s="301"/>
      <c r="C2051" s="86">
        <v>835768</v>
      </c>
    </row>
    <row r="2052" spans="1:5" s="74" customFormat="1" ht="11.25" customHeight="1" collapsed="1" thickBot="1" x14ac:dyDescent="0.3">
      <c r="A2052" s="265" t="s">
        <v>34</v>
      </c>
      <c r="B2052" s="266"/>
      <c r="C2052" s="267"/>
      <c r="D2052" s="75"/>
      <c r="E2052" s="76"/>
    </row>
    <row r="2053" spans="1:5" s="111" customFormat="1" ht="16.5" customHeight="1" x14ac:dyDescent="0.3">
      <c r="A2053" s="242" t="s">
        <v>76</v>
      </c>
      <c r="B2053" s="272">
        <v>16086</v>
      </c>
      <c r="C2053" s="261">
        <v>17672598</v>
      </c>
      <c r="D2053" s="109">
        <f t="shared" si="9"/>
        <v>1098.6322267810519</v>
      </c>
      <c r="E2053" s="110">
        <f t="shared" si="7"/>
        <v>157.84945787084081</v>
      </c>
    </row>
    <row r="2054" spans="1:5" s="74" customFormat="1" ht="16.5" hidden="1" outlineLevel="1" thickTop="1" thickBot="1" x14ac:dyDescent="0.3">
      <c r="A2054" s="284" t="s">
        <v>781</v>
      </c>
      <c r="B2054" s="285"/>
      <c r="C2054" s="286"/>
      <c r="D2054" s="75"/>
      <c r="E2054" s="76"/>
    </row>
    <row r="2055" spans="1:5" s="74" customFormat="1" ht="16.5" hidden="1" outlineLevel="1" thickTop="1" thickBot="1" x14ac:dyDescent="0.3">
      <c r="A2055" s="77" t="s">
        <v>782</v>
      </c>
      <c r="B2055" s="78"/>
      <c r="C2055" s="79" t="s">
        <v>783</v>
      </c>
      <c r="D2055" s="75"/>
      <c r="E2055" s="76"/>
    </row>
    <row r="2056" spans="1:5" s="96" customFormat="1" ht="15" hidden="1" customHeight="1" outlineLevel="1" thickTop="1" x14ac:dyDescent="0.25">
      <c r="A2056" s="98" t="s">
        <v>379</v>
      </c>
      <c r="B2056" s="99"/>
      <c r="C2056" s="100">
        <v>17672598</v>
      </c>
    </row>
    <row r="2057" spans="1:5" s="96" customFormat="1" ht="15" hidden="1" customHeight="1" outlineLevel="1" x14ac:dyDescent="0.2">
      <c r="A2057" s="84" t="s">
        <v>318</v>
      </c>
      <c r="B2057" s="85"/>
      <c r="C2057" s="89">
        <v>2801177</v>
      </c>
    </row>
    <row r="2058" spans="1:5" s="96" customFormat="1" ht="15" hidden="1" customHeight="1" outlineLevel="1" x14ac:dyDescent="0.2">
      <c r="A2058" s="87" t="s">
        <v>319</v>
      </c>
      <c r="B2058" s="88"/>
      <c r="C2058" s="89">
        <v>2800000</v>
      </c>
    </row>
    <row r="2059" spans="1:5" s="96" customFormat="1" ht="15" hidden="1" customHeight="1" outlineLevel="1" x14ac:dyDescent="0.2">
      <c r="A2059" s="87" t="s">
        <v>376</v>
      </c>
      <c r="B2059" s="88"/>
      <c r="C2059" s="86">
        <v>1177</v>
      </c>
    </row>
    <row r="2060" spans="1:5" s="96" customFormat="1" ht="15" hidden="1" customHeight="1" outlineLevel="1" x14ac:dyDescent="0.2">
      <c r="A2060" s="84" t="s">
        <v>328</v>
      </c>
      <c r="B2060" s="85"/>
      <c r="C2060" s="89">
        <v>13909234</v>
      </c>
    </row>
    <row r="2061" spans="1:5" s="96" customFormat="1" ht="15" hidden="1" customHeight="1" outlineLevel="1" x14ac:dyDescent="0.2">
      <c r="A2061" s="87" t="s">
        <v>329</v>
      </c>
      <c r="B2061" s="88"/>
      <c r="C2061" s="89">
        <v>2192466</v>
      </c>
    </row>
    <row r="2062" spans="1:5" s="96" customFormat="1" ht="15" hidden="1" customHeight="1" outlineLevel="1" x14ac:dyDescent="0.2">
      <c r="A2062" s="87" t="s">
        <v>330</v>
      </c>
      <c r="B2062" s="88"/>
      <c r="C2062" s="89">
        <v>11716768</v>
      </c>
    </row>
    <row r="2063" spans="1:5" s="96" customFormat="1" ht="15" hidden="1" customHeight="1" outlineLevel="1" x14ac:dyDescent="0.2">
      <c r="A2063" s="84" t="s">
        <v>332</v>
      </c>
      <c r="B2063" s="85"/>
      <c r="C2063" s="86">
        <v>962187</v>
      </c>
    </row>
    <row r="2064" spans="1:5" s="96" customFormat="1" ht="15" hidden="1" customHeight="1" outlineLevel="1" x14ac:dyDescent="0.2">
      <c r="A2064" s="87" t="s">
        <v>333</v>
      </c>
      <c r="B2064" s="88"/>
      <c r="C2064" s="86">
        <v>732145</v>
      </c>
    </row>
    <row r="2065" spans="1:5" s="96" customFormat="1" ht="15" hidden="1" customHeight="1" outlineLevel="1" x14ac:dyDescent="0.2">
      <c r="A2065" s="300" t="s">
        <v>334</v>
      </c>
      <c r="B2065" s="301"/>
      <c r="C2065" s="86">
        <v>230042</v>
      </c>
    </row>
    <row r="2066" spans="1:5" s="74" customFormat="1" ht="11.25" customHeight="1" collapsed="1" thickBot="1" x14ac:dyDescent="0.3">
      <c r="A2066" s="265" t="s">
        <v>76</v>
      </c>
      <c r="B2066" s="266"/>
      <c r="C2066" s="267"/>
      <c r="D2066" s="75"/>
      <c r="E2066" s="76"/>
    </row>
    <row r="2067" spans="1:5" s="111" customFormat="1" ht="18.75" x14ac:dyDescent="0.3">
      <c r="A2067" s="240" t="s">
        <v>101</v>
      </c>
      <c r="B2067" s="271">
        <v>7315</v>
      </c>
      <c r="C2067" s="260">
        <v>7988386</v>
      </c>
      <c r="D2067" s="115">
        <f t="shared" si="9"/>
        <v>1092.0555023923446</v>
      </c>
      <c r="E2067" s="116">
        <f t="shared" si="7"/>
        <v>156.90452620579663</v>
      </c>
    </row>
    <row r="2068" spans="1:5" s="74" customFormat="1" ht="16.5" hidden="1" outlineLevel="1" thickTop="1" thickBot="1" x14ac:dyDescent="0.3">
      <c r="A2068" s="284" t="s">
        <v>781</v>
      </c>
      <c r="B2068" s="285"/>
      <c r="C2068" s="286"/>
      <c r="D2068" s="75"/>
      <c r="E2068" s="76"/>
    </row>
    <row r="2069" spans="1:5" s="74" customFormat="1" ht="16.5" hidden="1" outlineLevel="1" thickTop="1" thickBot="1" x14ac:dyDescent="0.3">
      <c r="A2069" s="77" t="s">
        <v>782</v>
      </c>
      <c r="B2069" s="78"/>
      <c r="C2069" s="79" t="s">
        <v>783</v>
      </c>
      <c r="D2069" s="75"/>
      <c r="E2069" s="76"/>
    </row>
    <row r="2070" spans="1:5" s="83" customFormat="1" ht="15" hidden="1" customHeight="1" outlineLevel="1" thickTop="1" x14ac:dyDescent="0.25">
      <c r="A2070" s="98" t="s">
        <v>433</v>
      </c>
      <c r="B2070" s="99"/>
      <c r="C2070" s="100">
        <v>7988386</v>
      </c>
    </row>
    <row r="2071" spans="1:5" s="83" customFormat="1" ht="15" hidden="1" customHeight="1" outlineLevel="1" x14ac:dyDescent="0.2">
      <c r="A2071" s="84" t="s">
        <v>313</v>
      </c>
      <c r="B2071" s="85"/>
      <c r="C2071" s="86">
        <v>15000</v>
      </c>
    </row>
    <row r="2072" spans="1:5" s="83" customFormat="1" ht="15" hidden="1" customHeight="1" outlineLevel="1" x14ac:dyDescent="0.2">
      <c r="A2072" s="87" t="s">
        <v>314</v>
      </c>
      <c r="B2072" s="88"/>
      <c r="C2072" s="86">
        <v>15000</v>
      </c>
    </row>
    <row r="2073" spans="1:5" s="83" customFormat="1" ht="15" hidden="1" customHeight="1" outlineLevel="1" x14ac:dyDescent="0.2">
      <c r="A2073" s="84" t="s">
        <v>318</v>
      </c>
      <c r="B2073" s="85"/>
      <c r="C2073" s="86">
        <v>18083</v>
      </c>
    </row>
    <row r="2074" spans="1:5" s="83" customFormat="1" ht="15" hidden="1" customHeight="1" outlineLevel="1" x14ac:dyDescent="0.2">
      <c r="A2074" s="87" t="s">
        <v>376</v>
      </c>
      <c r="B2074" s="88"/>
      <c r="C2074" s="86">
        <v>13083</v>
      </c>
    </row>
    <row r="2075" spans="1:5" s="83" customFormat="1" ht="15" hidden="1" customHeight="1" outlineLevel="1" x14ac:dyDescent="0.2">
      <c r="A2075" s="87" t="s">
        <v>325</v>
      </c>
      <c r="B2075" s="88"/>
      <c r="C2075" s="86">
        <v>5000</v>
      </c>
    </row>
    <row r="2076" spans="1:5" s="83" customFormat="1" ht="15" hidden="1" customHeight="1" outlineLevel="1" x14ac:dyDescent="0.2">
      <c r="A2076" s="84" t="s">
        <v>328</v>
      </c>
      <c r="B2076" s="85"/>
      <c r="C2076" s="89">
        <v>6348416</v>
      </c>
    </row>
    <row r="2077" spans="1:5" s="83" customFormat="1" ht="15" hidden="1" customHeight="1" outlineLevel="1" x14ac:dyDescent="0.2">
      <c r="A2077" s="87" t="s">
        <v>329</v>
      </c>
      <c r="B2077" s="88"/>
      <c r="C2077" s="89">
        <v>1000680</v>
      </c>
    </row>
    <row r="2078" spans="1:5" s="83" customFormat="1" ht="15" hidden="1" customHeight="1" outlineLevel="1" x14ac:dyDescent="0.2">
      <c r="A2078" s="87" t="s">
        <v>330</v>
      </c>
      <c r="B2078" s="88"/>
      <c r="C2078" s="89">
        <v>5347736</v>
      </c>
    </row>
    <row r="2079" spans="1:5" s="83" customFormat="1" ht="15" hidden="1" customHeight="1" outlineLevel="1" x14ac:dyDescent="0.2">
      <c r="A2079" s="84" t="s">
        <v>332</v>
      </c>
      <c r="B2079" s="85"/>
      <c r="C2079" s="89">
        <v>1106887</v>
      </c>
    </row>
    <row r="2080" spans="1:5" s="83" customFormat="1" ht="15" hidden="1" customHeight="1" outlineLevel="1" x14ac:dyDescent="0.2">
      <c r="A2080" s="87" t="s">
        <v>333</v>
      </c>
      <c r="B2080" s="88"/>
      <c r="C2080" s="86">
        <v>687602</v>
      </c>
    </row>
    <row r="2081" spans="1:5" s="83" customFormat="1" ht="15" hidden="1" customHeight="1" outlineLevel="1" x14ac:dyDescent="0.2">
      <c r="A2081" s="87" t="s">
        <v>334</v>
      </c>
      <c r="B2081" s="88"/>
      <c r="C2081" s="86">
        <v>419285</v>
      </c>
    </row>
    <row r="2082" spans="1:5" s="83" customFormat="1" ht="15" hidden="1" customHeight="1" outlineLevel="1" x14ac:dyDescent="0.2">
      <c r="A2082" s="84" t="s">
        <v>741</v>
      </c>
      <c r="B2082" s="85"/>
      <c r="C2082" s="86">
        <v>500000</v>
      </c>
    </row>
    <row r="2083" spans="1:5" s="83" customFormat="1" ht="15" hidden="1" customHeight="1" outlineLevel="1" x14ac:dyDescent="0.2">
      <c r="A2083" s="87" t="s">
        <v>336</v>
      </c>
      <c r="B2083" s="88"/>
      <c r="C2083" s="86">
        <v>500000</v>
      </c>
    </row>
    <row r="2084" spans="1:5" s="74" customFormat="1" ht="11.25" customHeight="1" collapsed="1" thickBot="1" x14ac:dyDescent="0.3">
      <c r="A2084" s="265" t="s">
        <v>101</v>
      </c>
      <c r="B2084" s="266"/>
      <c r="C2084" s="267"/>
      <c r="D2084" s="75"/>
      <c r="E2084" s="76"/>
    </row>
    <row r="2085" spans="1:5" s="111" customFormat="1" ht="18.75" x14ac:dyDescent="0.3">
      <c r="A2085" s="242" t="s">
        <v>97</v>
      </c>
      <c r="B2085" s="272">
        <v>6261</v>
      </c>
      <c r="C2085" s="261">
        <v>6834231</v>
      </c>
      <c r="D2085" s="109">
        <f t="shared" si="9"/>
        <v>1091.5558217537134</v>
      </c>
      <c r="E2085" s="110">
        <f t="shared" si="7"/>
        <v>156.832733010591</v>
      </c>
    </row>
    <row r="2086" spans="1:5" s="74" customFormat="1" ht="16.5" hidden="1" outlineLevel="1" thickTop="1" thickBot="1" x14ac:dyDescent="0.3">
      <c r="A2086" s="284" t="s">
        <v>781</v>
      </c>
      <c r="B2086" s="285"/>
      <c r="C2086" s="286"/>
      <c r="D2086" s="75"/>
      <c r="E2086" s="76"/>
    </row>
    <row r="2087" spans="1:5" s="74" customFormat="1" ht="16.5" hidden="1" outlineLevel="1" thickTop="1" thickBot="1" x14ac:dyDescent="0.3">
      <c r="A2087" s="77" t="s">
        <v>782</v>
      </c>
      <c r="B2087" s="78"/>
      <c r="C2087" s="79" t="s">
        <v>783</v>
      </c>
      <c r="D2087" s="75"/>
      <c r="E2087" s="76"/>
    </row>
    <row r="2088" spans="1:5" s="83" customFormat="1" ht="15" hidden="1" customHeight="1" outlineLevel="1" thickTop="1" x14ac:dyDescent="0.25">
      <c r="A2088" s="98" t="s">
        <v>415</v>
      </c>
      <c r="B2088" s="99"/>
      <c r="C2088" s="100">
        <v>6834231</v>
      </c>
    </row>
    <row r="2089" spans="1:5" s="83" customFormat="1" ht="15" hidden="1" customHeight="1" outlineLevel="1" x14ac:dyDescent="0.2">
      <c r="A2089" s="84" t="s">
        <v>313</v>
      </c>
      <c r="B2089" s="85"/>
      <c r="C2089" s="86">
        <v>36000</v>
      </c>
    </row>
    <row r="2090" spans="1:5" s="83" customFormat="1" ht="15" hidden="1" customHeight="1" outlineLevel="1" x14ac:dyDescent="0.2">
      <c r="A2090" s="87" t="s">
        <v>314</v>
      </c>
      <c r="B2090" s="88"/>
      <c r="C2090" s="86">
        <v>36000</v>
      </c>
    </row>
    <row r="2091" spans="1:5" s="83" customFormat="1" ht="15" hidden="1" customHeight="1" outlineLevel="1" x14ac:dyDescent="0.2">
      <c r="A2091" s="84" t="s">
        <v>328</v>
      </c>
      <c r="B2091" s="85"/>
      <c r="C2091" s="89">
        <v>5433688</v>
      </c>
    </row>
    <row r="2092" spans="1:5" s="83" customFormat="1" ht="15" hidden="1" customHeight="1" outlineLevel="1" x14ac:dyDescent="0.2">
      <c r="A2092" s="87" t="s">
        <v>329</v>
      </c>
      <c r="B2092" s="88"/>
      <c r="C2092" s="86">
        <v>856494</v>
      </c>
    </row>
    <row r="2093" spans="1:5" s="83" customFormat="1" ht="15" hidden="1" customHeight="1" outlineLevel="1" x14ac:dyDescent="0.2">
      <c r="A2093" s="87" t="s">
        <v>330</v>
      </c>
      <c r="B2093" s="88"/>
      <c r="C2093" s="89">
        <v>4577194</v>
      </c>
    </row>
    <row r="2094" spans="1:5" s="83" customFormat="1" ht="15" hidden="1" customHeight="1" outlineLevel="1" x14ac:dyDescent="0.2">
      <c r="A2094" s="84" t="s">
        <v>332</v>
      </c>
      <c r="B2094" s="85"/>
      <c r="C2094" s="89">
        <v>1191143</v>
      </c>
    </row>
    <row r="2095" spans="1:5" s="83" customFormat="1" ht="15" hidden="1" customHeight="1" outlineLevel="1" x14ac:dyDescent="0.2">
      <c r="A2095" s="87" t="s">
        <v>333</v>
      </c>
      <c r="B2095" s="88"/>
      <c r="C2095" s="86">
        <v>154751</v>
      </c>
    </row>
    <row r="2096" spans="1:5" s="83" customFormat="1" ht="15" hidden="1" customHeight="1" outlineLevel="1" x14ac:dyDescent="0.2">
      <c r="A2096" s="87" t="s">
        <v>334</v>
      </c>
      <c r="B2096" s="88"/>
      <c r="C2096" s="89">
        <v>1036392</v>
      </c>
    </row>
    <row r="2097" spans="1:5" s="83" customFormat="1" ht="15" hidden="1" customHeight="1" outlineLevel="1" x14ac:dyDescent="0.2">
      <c r="A2097" s="84" t="s">
        <v>741</v>
      </c>
      <c r="B2097" s="85"/>
      <c r="C2097" s="86">
        <v>173400</v>
      </c>
    </row>
    <row r="2098" spans="1:5" s="83" customFormat="1" ht="15" hidden="1" customHeight="1" outlineLevel="1" x14ac:dyDescent="0.2">
      <c r="A2098" s="87" t="s">
        <v>336</v>
      </c>
      <c r="B2098" s="88"/>
      <c r="C2098" s="86">
        <v>173400</v>
      </c>
    </row>
    <row r="2099" spans="1:5" s="74" customFormat="1" ht="11.25" customHeight="1" collapsed="1" thickBot="1" x14ac:dyDescent="0.3">
      <c r="A2099" s="265" t="s">
        <v>97</v>
      </c>
      <c r="B2099" s="266"/>
      <c r="C2099" s="267"/>
      <c r="D2099" s="75"/>
      <c r="E2099" s="76"/>
    </row>
    <row r="2100" spans="1:5" s="111" customFormat="1" ht="18.75" x14ac:dyDescent="0.3">
      <c r="A2100" s="240" t="s">
        <v>51</v>
      </c>
      <c r="B2100" s="271">
        <v>5042</v>
      </c>
      <c r="C2100" s="260">
        <v>5431998</v>
      </c>
      <c r="D2100" s="115">
        <f t="shared" si="9"/>
        <v>1077.3498611662039</v>
      </c>
      <c r="E2100" s="116">
        <f t="shared" si="7"/>
        <v>154.79164671928217</v>
      </c>
    </row>
    <row r="2101" spans="1:5" s="74" customFormat="1" ht="16.5" hidden="1" outlineLevel="1" thickTop="1" thickBot="1" x14ac:dyDescent="0.3">
      <c r="A2101" s="284" t="s">
        <v>781</v>
      </c>
      <c r="B2101" s="285"/>
      <c r="C2101" s="286"/>
      <c r="D2101" s="75"/>
      <c r="E2101" s="76"/>
    </row>
    <row r="2102" spans="1:5" s="74" customFormat="1" ht="16.5" hidden="1" outlineLevel="1" thickTop="1" thickBot="1" x14ac:dyDescent="0.3">
      <c r="A2102" s="77" t="s">
        <v>782</v>
      </c>
      <c r="B2102" s="78"/>
      <c r="C2102" s="79" t="s">
        <v>783</v>
      </c>
      <c r="D2102" s="75"/>
      <c r="E2102" s="76"/>
    </row>
    <row r="2103" spans="1:5" s="96" customFormat="1" ht="15" hidden="1" customHeight="1" outlineLevel="1" thickTop="1" x14ac:dyDescent="0.25">
      <c r="A2103" s="98" t="s">
        <v>398</v>
      </c>
      <c r="B2103" s="99"/>
      <c r="C2103" s="100">
        <v>5431998</v>
      </c>
    </row>
    <row r="2104" spans="1:5" s="96" customFormat="1" ht="15" hidden="1" customHeight="1" outlineLevel="1" x14ac:dyDescent="0.2">
      <c r="A2104" s="84" t="s">
        <v>310</v>
      </c>
      <c r="B2104" s="85"/>
      <c r="C2104" s="86">
        <v>305000</v>
      </c>
    </row>
    <row r="2105" spans="1:5" s="96" customFormat="1" ht="15" hidden="1" customHeight="1" outlineLevel="1" x14ac:dyDescent="0.2">
      <c r="A2105" s="87" t="s">
        <v>311</v>
      </c>
      <c r="B2105" s="88"/>
      <c r="C2105" s="86">
        <v>5000</v>
      </c>
    </row>
    <row r="2106" spans="1:5" s="96" customFormat="1" ht="15" hidden="1" customHeight="1" outlineLevel="1" x14ac:dyDescent="0.2">
      <c r="A2106" s="87" t="s">
        <v>312</v>
      </c>
      <c r="B2106" s="88"/>
      <c r="C2106" s="86">
        <v>300000</v>
      </c>
    </row>
    <row r="2107" spans="1:5" s="96" customFormat="1" ht="15" hidden="1" customHeight="1" outlineLevel="1" x14ac:dyDescent="0.2">
      <c r="A2107" s="84" t="s">
        <v>313</v>
      </c>
      <c r="B2107" s="85"/>
      <c r="C2107" s="86">
        <v>25000</v>
      </c>
    </row>
    <row r="2108" spans="1:5" s="96" customFormat="1" ht="15" hidden="1" customHeight="1" outlineLevel="1" x14ac:dyDescent="0.2">
      <c r="A2108" s="87" t="s">
        <v>315</v>
      </c>
      <c r="B2108" s="88"/>
      <c r="C2108" s="86">
        <v>25000</v>
      </c>
    </row>
    <row r="2109" spans="1:5" s="96" customFormat="1" ht="15" hidden="1" customHeight="1" outlineLevel="1" x14ac:dyDescent="0.2">
      <c r="A2109" s="84" t="s">
        <v>747</v>
      </c>
      <c r="B2109" s="85"/>
      <c r="C2109" s="86">
        <v>60000</v>
      </c>
    </row>
    <row r="2110" spans="1:5" s="96" customFormat="1" ht="15" hidden="1" customHeight="1" outlineLevel="1" x14ac:dyDescent="0.2">
      <c r="A2110" s="87" t="s">
        <v>382</v>
      </c>
      <c r="B2110" s="88"/>
      <c r="C2110" s="86">
        <v>60000</v>
      </c>
    </row>
    <row r="2111" spans="1:5" s="96" customFormat="1" ht="15" hidden="1" customHeight="1" outlineLevel="1" x14ac:dyDescent="0.2">
      <c r="A2111" s="84" t="s">
        <v>318</v>
      </c>
      <c r="B2111" s="85"/>
      <c r="C2111" s="86">
        <v>2980</v>
      </c>
    </row>
    <row r="2112" spans="1:5" s="96" customFormat="1" ht="15" hidden="1" customHeight="1" outlineLevel="1" x14ac:dyDescent="0.2">
      <c r="A2112" s="87" t="s">
        <v>376</v>
      </c>
      <c r="B2112" s="88"/>
      <c r="C2112" s="86">
        <v>2980</v>
      </c>
    </row>
    <row r="2113" spans="1:5" s="96" customFormat="1" ht="15" hidden="1" customHeight="1" outlineLevel="1" x14ac:dyDescent="0.2">
      <c r="A2113" s="84" t="s">
        <v>328</v>
      </c>
      <c r="B2113" s="85"/>
      <c r="C2113" s="89">
        <v>4375763</v>
      </c>
    </row>
    <row r="2114" spans="1:5" s="96" customFormat="1" ht="15" hidden="1" customHeight="1" outlineLevel="1" x14ac:dyDescent="0.2">
      <c r="A2114" s="87" t="s">
        <v>329</v>
      </c>
      <c r="B2114" s="88"/>
      <c r="C2114" s="86">
        <v>689737</v>
      </c>
    </row>
    <row r="2115" spans="1:5" s="96" customFormat="1" ht="15" hidden="1" customHeight="1" outlineLevel="1" x14ac:dyDescent="0.2">
      <c r="A2115" s="87" t="s">
        <v>330</v>
      </c>
      <c r="B2115" s="88"/>
      <c r="C2115" s="89">
        <v>3686026</v>
      </c>
    </row>
    <row r="2116" spans="1:5" s="96" customFormat="1" ht="15" hidden="1" customHeight="1" outlineLevel="1" x14ac:dyDescent="0.2">
      <c r="A2116" s="84" t="s">
        <v>332</v>
      </c>
      <c r="B2116" s="85"/>
      <c r="C2116" s="86">
        <v>563255</v>
      </c>
    </row>
    <row r="2117" spans="1:5" s="96" customFormat="1" ht="15" hidden="1" customHeight="1" outlineLevel="1" x14ac:dyDescent="0.2">
      <c r="A2117" s="87" t="s">
        <v>333</v>
      </c>
      <c r="B2117" s="88"/>
      <c r="C2117" s="86">
        <v>174043</v>
      </c>
    </row>
    <row r="2118" spans="1:5" s="96" customFormat="1" ht="15" hidden="1" customHeight="1" outlineLevel="1" x14ac:dyDescent="0.2">
      <c r="A2118" s="87" t="s">
        <v>334</v>
      </c>
      <c r="B2118" s="88"/>
      <c r="C2118" s="101">
        <v>389</v>
      </c>
    </row>
    <row r="2119" spans="1:5" s="96" customFormat="1" ht="15" hidden="1" customHeight="1" outlineLevel="1" x14ac:dyDescent="0.2">
      <c r="A2119" s="84" t="s">
        <v>741</v>
      </c>
      <c r="B2119" s="85"/>
      <c r="C2119" s="101">
        <v>100</v>
      </c>
    </row>
    <row r="2120" spans="1:5" s="96" customFormat="1" ht="15" hidden="1" customHeight="1" outlineLevel="1" x14ac:dyDescent="0.2">
      <c r="A2120" s="87" t="s">
        <v>336</v>
      </c>
      <c r="B2120" s="88"/>
      <c r="C2120" s="101">
        <v>100</v>
      </c>
    </row>
    <row r="2121" spans="1:5" s="74" customFormat="1" ht="11.25" customHeight="1" collapsed="1" thickBot="1" x14ac:dyDescent="0.3">
      <c r="A2121" s="265" t="s">
        <v>51</v>
      </c>
      <c r="B2121" s="266"/>
      <c r="C2121" s="267"/>
      <c r="D2121" s="75"/>
      <c r="E2121" s="76"/>
    </row>
    <row r="2122" spans="1:5" s="111" customFormat="1" ht="18.75" x14ac:dyDescent="0.3">
      <c r="A2122" s="242" t="s">
        <v>66</v>
      </c>
      <c r="B2122" s="272">
        <v>7913</v>
      </c>
      <c r="C2122" s="261">
        <v>8371134</v>
      </c>
      <c r="D2122" s="109">
        <f t="shared" si="9"/>
        <v>1057.8963730569949</v>
      </c>
      <c r="E2122" s="110">
        <f t="shared" ref="E2122:E2531" si="10">D2122/6.96</f>
        <v>151.99660532428086</v>
      </c>
    </row>
    <row r="2123" spans="1:5" s="74" customFormat="1" ht="16.5" hidden="1" outlineLevel="1" thickTop="1" thickBot="1" x14ac:dyDescent="0.3">
      <c r="A2123" s="284" t="s">
        <v>781</v>
      </c>
      <c r="B2123" s="285"/>
      <c r="C2123" s="286"/>
      <c r="D2123" s="75"/>
      <c r="E2123" s="76"/>
    </row>
    <row r="2124" spans="1:5" s="74" customFormat="1" ht="16.5" hidden="1" outlineLevel="1" thickTop="1" thickBot="1" x14ac:dyDescent="0.3">
      <c r="A2124" s="77" t="s">
        <v>782</v>
      </c>
      <c r="B2124" s="78"/>
      <c r="C2124" s="79" t="s">
        <v>783</v>
      </c>
      <c r="D2124" s="75"/>
      <c r="E2124" s="76"/>
    </row>
    <row r="2125" spans="1:5" s="96" customFormat="1" ht="15" hidden="1" customHeight="1" outlineLevel="1" thickTop="1" x14ac:dyDescent="0.25">
      <c r="A2125" s="98" t="s">
        <v>403</v>
      </c>
      <c r="B2125" s="99"/>
      <c r="C2125" s="100">
        <v>8371134</v>
      </c>
    </row>
    <row r="2126" spans="1:5" s="96" customFormat="1" ht="15" hidden="1" customHeight="1" outlineLevel="1" x14ac:dyDescent="0.2">
      <c r="A2126" s="84" t="s">
        <v>313</v>
      </c>
      <c r="B2126" s="85"/>
      <c r="C2126" s="86">
        <v>300001</v>
      </c>
    </row>
    <row r="2127" spans="1:5" s="96" customFormat="1" ht="15" hidden="1" customHeight="1" outlineLevel="1" x14ac:dyDescent="0.2">
      <c r="A2127" s="87" t="s">
        <v>314</v>
      </c>
      <c r="B2127" s="88"/>
      <c r="C2127" s="86">
        <v>300001</v>
      </c>
    </row>
    <row r="2128" spans="1:5" s="96" customFormat="1" ht="15" hidden="1" customHeight="1" outlineLevel="1" x14ac:dyDescent="0.2">
      <c r="A2128" s="84" t="s">
        <v>318</v>
      </c>
      <c r="B2128" s="85"/>
      <c r="C2128" s="86">
        <v>98054</v>
      </c>
    </row>
    <row r="2129" spans="1:5" s="96" customFormat="1" ht="15" hidden="1" customHeight="1" outlineLevel="1" x14ac:dyDescent="0.2">
      <c r="A2129" s="87" t="s">
        <v>376</v>
      </c>
      <c r="B2129" s="88"/>
      <c r="C2129" s="86">
        <v>98054</v>
      </c>
    </row>
    <row r="2130" spans="1:5" s="96" customFormat="1" ht="15" hidden="1" customHeight="1" outlineLevel="1" x14ac:dyDescent="0.2">
      <c r="A2130" s="84" t="s">
        <v>328</v>
      </c>
      <c r="B2130" s="85"/>
      <c r="C2130" s="89">
        <v>6786686</v>
      </c>
    </row>
    <row r="2131" spans="1:5" s="96" customFormat="1" ht="15" hidden="1" customHeight="1" outlineLevel="1" x14ac:dyDescent="0.2">
      <c r="A2131" s="87" t="s">
        <v>329</v>
      </c>
      <c r="B2131" s="88"/>
      <c r="C2131" s="89">
        <v>1069763</v>
      </c>
    </row>
    <row r="2132" spans="1:5" s="96" customFormat="1" ht="15" hidden="1" customHeight="1" outlineLevel="1" x14ac:dyDescent="0.2">
      <c r="A2132" s="87" t="s">
        <v>330</v>
      </c>
      <c r="B2132" s="88"/>
      <c r="C2132" s="89">
        <v>5716923</v>
      </c>
    </row>
    <row r="2133" spans="1:5" s="96" customFormat="1" ht="15" hidden="1" customHeight="1" outlineLevel="1" x14ac:dyDescent="0.2">
      <c r="A2133" s="84" t="s">
        <v>332</v>
      </c>
      <c r="B2133" s="85"/>
      <c r="C2133" s="86">
        <v>935157</v>
      </c>
    </row>
    <row r="2134" spans="1:5" s="96" customFormat="1" ht="15" hidden="1" customHeight="1" outlineLevel="1" x14ac:dyDescent="0.2">
      <c r="A2134" s="87" t="s">
        <v>333</v>
      </c>
      <c r="B2134" s="88"/>
      <c r="C2134" s="86">
        <v>569726</v>
      </c>
    </row>
    <row r="2135" spans="1:5" s="96" customFormat="1" ht="15" hidden="1" customHeight="1" outlineLevel="1" x14ac:dyDescent="0.2">
      <c r="A2135" s="300" t="s">
        <v>334</v>
      </c>
      <c r="B2135" s="301"/>
      <c r="C2135" s="86">
        <v>365431</v>
      </c>
    </row>
    <row r="2136" spans="1:5" s="96" customFormat="1" ht="15" hidden="1" customHeight="1" outlineLevel="1" x14ac:dyDescent="0.2">
      <c r="A2136" s="84" t="s">
        <v>741</v>
      </c>
      <c r="B2136" s="85"/>
      <c r="C2136" s="86">
        <v>251236</v>
      </c>
    </row>
    <row r="2137" spans="1:5" s="96" customFormat="1" ht="15" hidden="1" customHeight="1" outlineLevel="1" x14ac:dyDescent="0.2">
      <c r="A2137" s="87" t="s">
        <v>336</v>
      </c>
      <c r="B2137" s="88"/>
      <c r="C2137" s="86">
        <v>251236</v>
      </c>
    </row>
    <row r="2138" spans="1:5" s="74" customFormat="1" ht="11.25" customHeight="1" collapsed="1" thickBot="1" x14ac:dyDescent="0.3">
      <c r="A2138" s="265" t="s">
        <v>66</v>
      </c>
      <c r="B2138" s="266"/>
      <c r="C2138" s="267"/>
      <c r="D2138" s="75"/>
      <c r="E2138" s="76"/>
    </row>
    <row r="2139" spans="1:5" s="111" customFormat="1" ht="18.75" x14ac:dyDescent="0.3">
      <c r="A2139" s="240" t="s">
        <v>64</v>
      </c>
      <c r="B2139" s="271">
        <v>7278</v>
      </c>
      <c r="C2139" s="260">
        <v>7781983</v>
      </c>
      <c r="D2139" s="115">
        <f t="shared" si="9"/>
        <v>1069.2474580928827</v>
      </c>
      <c r="E2139" s="116">
        <f t="shared" si="10"/>
        <v>153.62750834667855</v>
      </c>
    </row>
    <row r="2140" spans="1:5" s="74" customFormat="1" ht="16.5" hidden="1" outlineLevel="1" thickTop="1" thickBot="1" x14ac:dyDescent="0.3">
      <c r="A2140" s="284" t="s">
        <v>781</v>
      </c>
      <c r="B2140" s="285"/>
      <c r="C2140" s="286"/>
      <c r="D2140" s="75"/>
      <c r="E2140" s="76"/>
    </row>
    <row r="2141" spans="1:5" s="74" customFormat="1" ht="16.5" hidden="1" outlineLevel="1" thickTop="1" thickBot="1" x14ac:dyDescent="0.3">
      <c r="A2141" s="77" t="s">
        <v>782</v>
      </c>
      <c r="B2141" s="78"/>
      <c r="C2141" s="79" t="s">
        <v>783</v>
      </c>
      <c r="D2141" s="75"/>
      <c r="E2141" s="76"/>
    </row>
    <row r="2142" spans="1:5" s="96" customFormat="1" ht="15" hidden="1" customHeight="1" outlineLevel="1" thickTop="1" x14ac:dyDescent="0.25">
      <c r="A2142" s="98" t="s">
        <v>388</v>
      </c>
      <c r="B2142" s="99"/>
      <c r="C2142" s="100">
        <v>7781983</v>
      </c>
    </row>
    <row r="2143" spans="1:5" s="96" customFormat="1" ht="15" hidden="1" customHeight="1" outlineLevel="1" x14ac:dyDescent="0.2">
      <c r="A2143" s="84" t="s">
        <v>310</v>
      </c>
      <c r="B2143" s="85"/>
      <c r="C2143" s="86">
        <v>2000</v>
      </c>
    </row>
    <row r="2144" spans="1:5" s="96" customFormat="1" ht="15" hidden="1" customHeight="1" outlineLevel="1" x14ac:dyDescent="0.2">
      <c r="A2144" s="87" t="s">
        <v>311</v>
      </c>
      <c r="B2144" s="88"/>
      <c r="C2144" s="86">
        <v>1000</v>
      </c>
    </row>
    <row r="2145" spans="1:5" s="96" customFormat="1" ht="15" hidden="1" customHeight="1" outlineLevel="1" x14ac:dyDescent="0.2">
      <c r="A2145" s="87" t="s">
        <v>312</v>
      </c>
      <c r="B2145" s="88"/>
      <c r="C2145" s="86">
        <v>1000</v>
      </c>
    </row>
    <row r="2146" spans="1:5" s="96" customFormat="1" ht="15" hidden="1" customHeight="1" outlineLevel="1" x14ac:dyDescent="0.2">
      <c r="A2146" s="84" t="s">
        <v>313</v>
      </c>
      <c r="B2146" s="85"/>
      <c r="C2146" s="86">
        <v>88000</v>
      </c>
    </row>
    <row r="2147" spans="1:5" s="96" customFormat="1" ht="15" hidden="1" customHeight="1" outlineLevel="1" x14ac:dyDescent="0.2">
      <c r="A2147" s="87" t="s">
        <v>314</v>
      </c>
      <c r="B2147" s="88"/>
      <c r="C2147" s="86">
        <v>85000</v>
      </c>
    </row>
    <row r="2148" spans="1:5" s="96" customFormat="1" ht="15" hidden="1" customHeight="1" outlineLevel="1" x14ac:dyDescent="0.2">
      <c r="A2148" s="87" t="s">
        <v>316</v>
      </c>
      <c r="B2148" s="88"/>
      <c r="C2148" s="86">
        <v>3000</v>
      </c>
    </row>
    <row r="2149" spans="1:5" s="96" customFormat="1" ht="15" hidden="1" customHeight="1" outlineLevel="1" x14ac:dyDescent="0.2">
      <c r="A2149" s="84" t="s">
        <v>318</v>
      </c>
      <c r="B2149" s="85"/>
      <c r="C2149" s="86">
        <v>2000</v>
      </c>
    </row>
    <row r="2150" spans="1:5" s="96" customFormat="1" ht="15" hidden="1" customHeight="1" outlineLevel="1" x14ac:dyDescent="0.2">
      <c r="A2150" s="87" t="s">
        <v>319</v>
      </c>
      <c r="B2150" s="88"/>
      <c r="C2150" s="86">
        <v>1000</v>
      </c>
    </row>
    <row r="2151" spans="1:5" s="96" customFormat="1" ht="15" hidden="1" customHeight="1" outlineLevel="1" x14ac:dyDescent="0.2">
      <c r="A2151" s="87" t="s">
        <v>325</v>
      </c>
      <c r="B2151" s="88"/>
      <c r="C2151" s="86">
        <v>1000</v>
      </c>
    </row>
    <row r="2152" spans="1:5" s="96" customFormat="1" ht="15" hidden="1" customHeight="1" outlineLevel="1" x14ac:dyDescent="0.2">
      <c r="A2152" s="84" t="s">
        <v>328</v>
      </c>
      <c r="B2152" s="85"/>
      <c r="C2152" s="89">
        <v>6316304</v>
      </c>
    </row>
    <row r="2153" spans="1:5" s="96" customFormat="1" ht="15" hidden="1" customHeight="1" outlineLevel="1" x14ac:dyDescent="0.2">
      <c r="A2153" s="87" t="s">
        <v>329</v>
      </c>
      <c r="B2153" s="88"/>
      <c r="C2153" s="86">
        <v>995618</v>
      </c>
    </row>
    <row r="2154" spans="1:5" s="96" customFormat="1" ht="15" hidden="1" customHeight="1" outlineLevel="1" x14ac:dyDescent="0.2">
      <c r="A2154" s="87" t="s">
        <v>330</v>
      </c>
      <c r="B2154" s="88"/>
      <c r="C2154" s="89">
        <v>5320686</v>
      </c>
    </row>
    <row r="2155" spans="1:5" s="96" customFormat="1" ht="15" hidden="1" customHeight="1" outlineLevel="1" x14ac:dyDescent="0.2">
      <c r="A2155" s="84" t="s">
        <v>332</v>
      </c>
      <c r="B2155" s="85"/>
      <c r="C2155" s="86">
        <v>528679</v>
      </c>
    </row>
    <row r="2156" spans="1:5" s="96" customFormat="1" ht="15" hidden="1" customHeight="1" outlineLevel="1" x14ac:dyDescent="0.2">
      <c r="A2156" s="87" t="s">
        <v>333</v>
      </c>
      <c r="B2156" s="88"/>
      <c r="C2156" s="86">
        <v>508581</v>
      </c>
    </row>
    <row r="2157" spans="1:5" s="96" customFormat="1" ht="15" hidden="1" customHeight="1" outlineLevel="1" x14ac:dyDescent="0.2">
      <c r="A2157" s="300" t="s">
        <v>334</v>
      </c>
      <c r="B2157" s="301"/>
      <c r="C2157" s="86">
        <v>20098</v>
      </c>
    </row>
    <row r="2158" spans="1:5" s="96" customFormat="1" ht="15" hidden="1" customHeight="1" outlineLevel="1" x14ac:dyDescent="0.2">
      <c r="A2158" s="84" t="s">
        <v>741</v>
      </c>
      <c r="B2158" s="85"/>
      <c r="C2158" s="86">
        <v>845000</v>
      </c>
    </row>
    <row r="2159" spans="1:5" s="96" customFormat="1" ht="15" hidden="1" customHeight="1" outlineLevel="1" x14ac:dyDescent="0.2">
      <c r="A2159" s="87" t="s">
        <v>336</v>
      </c>
      <c r="B2159" s="88"/>
      <c r="C2159" s="86">
        <v>845000</v>
      </c>
    </row>
    <row r="2160" spans="1:5" s="74" customFormat="1" ht="11.25" customHeight="1" collapsed="1" thickBot="1" x14ac:dyDescent="0.3">
      <c r="A2160" s="265" t="s">
        <v>64</v>
      </c>
      <c r="B2160" s="266"/>
      <c r="C2160" s="267"/>
      <c r="D2160" s="75"/>
      <c r="E2160" s="76"/>
    </row>
    <row r="2161" spans="1:5" s="111" customFormat="1" ht="18.75" x14ac:dyDescent="0.3">
      <c r="A2161" s="242" t="s">
        <v>42</v>
      </c>
      <c r="B2161" s="272">
        <v>14687</v>
      </c>
      <c r="C2161" s="261">
        <v>15549264</v>
      </c>
      <c r="D2161" s="109">
        <f t="shared" si="9"/>
        <v>1058.7093347858649</v>
      </c>
      <c r="E2161" s="110">
        <f t="shared" si="10"/>
        <v>152.11341017038291</v>
      </c>
    </row>
    <row r="2162" spans="1:5" s="74" customFormat="1" ht="16.5" hidden="1" outlineLevel="1" thickTop="1" thickBot="1" x14ac:dyDescent="0.3">
      <c r="A2162" s="284" t="s">
        <v>781</v>
      </c>
      <c r="B2162" s="285"/>
      <c r="C2162" s="286"/>
      <c r="D2162" s="75"/>
      <c r="E2162" s="76"/>
    </row>
    <row r="2163" spans="1:5" s="74" customFormat="1" ht="16.5" hidden="1" outlineLevel="1" thickTop="1" thickBot="1" x14ac:dyDescent="0.3">
      <c r="A2163" s="77" t="s">
        <v>782</v>
      </c>
      <c r="B2163" s="78"/>
      <c r="C2163" s="79" t="s">
        <v>783</v>
      </c>
      <c r="D2163" s="75"/>
      <c r="E2163" s="76"/>
    </row>
    <row r="2164" spans="1:5" s="83" customFormat="1" ht="15" hidden="1" customHeight="1" outlineLevel="1" thickTop="1" x14ac:dyDescent="0.25">
      <c r="A2164" s="98" t="s">
        <v>419</v>
      </c>
      <c r="B2164" s="99"/>
      <c r="C2164" s="100">
        <v>15549264</v>
      </c>
    </row>
    <row r="2165" spans="1:5" s="83" customFormat="1" ht="15" hidden="1" customHeight="1" outlineLevel="1" x14ac:dyDescent="0.2">
      <c r="A2165" s="84" t="s">
        <v>318</v>
      </c>
      <c r="B2165" s="85"/>
      <c r="C2165" s="86">
        <v>394848</v>
      </c>
    </row>
    <row r="2166" spans="1:5" s="83" customFormat="1" ht="15" hidden="1" customHeight="1" outlineLevel="1" x14ac:dyDescent="0.2">
      <c r="A2166" s="87" t="s">
        <v>376</v>
      </c>
      <c r="B2166" s="88"/>
      <c r="C2166" s="86">
        <v>44848</v>
      </c>
    </row>
    <row r="2167" spans="1:5" s="83" customFormat="1" ht="15" hidden="1" customHeight="1" outlineLevel="1" x14ac:dyDescent="0.2">
      <c r="A2167" s="87" t="s">
        <v>322</v>
      </c>
      <c r="B2167" s="88"/>
      <c r="C2167" s="86">
        <v>350000</v>
      </c>
    </row>
    <row r="2168" spans="1:5" s="83" customFormat="1" ht="15" hidden="1" customHeight="1" outlineLevel="1" x14ac:dyDescent="0.2">
      <c r="A2168" s="84" t="s">
        <v>328</v>
      </c>
      <c r="B2168" s="85"/>
      <c r="C2168" s="89">
        <v>12644764</v>
      </c>
    </row>
    <row r="2169" spans="1:5" s="83" customFormat="1" ht="15" hidden="1" customHeight="1" outlineLevel="1" x14ac:dyDescent="0.2">
      <c r="A2169" s="87" t="s">
        <v>329</v>
      </c>
      <c r="B2169" s="88"/>
      <c r="C2169" s="89">
        <v>1993151</v>
      </c>
    </row>
    <row r="2170" spans="1:5" s="83" customFormat="1" ht="15" hidden="1" customHeight="1" outlineLevel="1" x14ac:dyDescent="0.2">
      <c r="A2170" s="87" t="s">
        <v>330</v>
      </c>
      <c r="B2170" s="88"/>
      <c r="C2170" s="89">
        <v>10651613</v>
      </c>
    </row>
    <row r="2171" spans="1:5" s="83" customFormat="1" ht="15" hidden="1" customHeight="1" outlineLevel="1" x14ac:dyDescent="0.2">
      <c r="A2171" s="84" t="s">
        <v>332</v>
      </c>
      <c r="B2171" s="85"/>
      <c r="C2171" s="89">
        <v>1479920</v>
      </c>
    </row>
    <row r="2172" spans="1:5" s="83" customFormat="1" ht="15" hidden="1" customHeight="1" outlineLevel="1" x14ac:dyDescent="0.2">
      <c r="A2172" s="87" t="s">
        <v>333</v>
      </c>
      <c r="B2172" s="88"/>
      <c r="C2172" s="86">
        <v>843381</v>
      </c>
    </row>
    <row r="2173" spans="1:5" s="83" customFormat="1" ht="15" hidden="1" customHeight="1" outlineLevel="1" x14ac:dyDescent="0.2">
      <c r="A2173" s="300" t="s">
        <v>334</v>
      </c>
      <c r="B2173" s="301"/>
      <c r="C2173" s="86">
        <v>636539</v>
      </c>
    </row>
    <row r="2174" spans="1:5" s="83" customFormat="1" ht="15" hidden="1" customHeight="1" outlineLevel="1" x14ac:dyDescent="0.2">
      <c r="A2174" s="84" t="s">
        <v>748</v>
      </c>
      <c r="B2174" s="85"/>
      <c r="C2174" s="89">
        <v>1029732</v>
      </c>
    </row>
    <row r="2175" spans="1:5" s="83" customFormat="1" ht="15" hidden="1" customHeight="1" outlineLevel="1" x14ac:dyDescent="0.2">
      <c r="A2175" s="87" t="s">
        <v>387</v>
      </c>
      <c r="B2175" s="88"/>
      <c r="C2175" s="89">
        <v>1029732</v>
      </c>
    </row>
    <row r="2176" spans="1:5" s="74" customFormat="1" ht="11.25" customHeight="1" collapsed="1" thickBot="1" x14ac:dyDescent="0.3">
      <c r="A2176" s="265" t="s">
        <v>42</v>
      </c>
      <c r="B2176" s="266"/>
      <c r="C2176" s="267"/>
      <c r="D2176" s="75"/>
      <c r="E2176" s="76"/>
    </row>
    <row r="2177" spans="1:5" s="111" customFormat="1" ht="18.75" x14ac:dyDescent="0.3">
      <c r="A2177" s="240" t="s">
        <v>47</v>
      </c>
      <c r="B2177" s="271">
        <v>13023</v>
      </c>
      <c r="C2177" s="260">
        <v>13842148</v>
      </c>
      <c r="D2177" s="115">
        <f t="shared" si="9"/>
        <v>1062.9000998233894</v>
      </c>
      <c r="E2177" s="116">
        <f t="shared" si="10"/>
        <v>152.71553158382031</v>
      </c>
    </row>
    <row r="2178" spans="1:5" s="74" customFormat="1" ht="16.5" hidden="1" outlineLevel="1" thickTop="1" thickBot="1" x14ac:dyDescent="0.3">
      <c r="A2178" s="284" t="s">
        <v>781</v>
      </c>
      <c r="B2178" s="285"/>
      <c r="C2178" s="286"/>
      <c r="D2178" s="75"/>
      <c r="E2178" s="76"/>
    </row>
    <row r="2179" spans="1:5" s="74" customFormat="1" ht="16.5" hidden="1" outlineLevel="1" thickTop="1" thickBot="1" x14ac:dyDescent="0.3">
      <c r="A2179" s="77" t="s">
        <v>782</v>
      </c>
      <c r="B2179" s="78"/>
      <c r="C2179" s="79" t="s">
        <v>783</v>
      </c>
      <c r="D2179" s="75"/>
      <c r="E2179" s="76"/>
    </row>
    <row r="2180" spans="1:5" s="83" customFormat="1" ht="15" hidden="1" customHeight="1" outlineLevel="1" thickTop="1" x14ac:dyDescent="0.25">
      <c r="A2180" s="98" t="s">
        <v>449</v>
      </c>
      <c r="B2180" s="99"/>
      <c r="C2180" s="100">
        <v>13842148</v>
      </c>
    </row>
    <row r="2181" spans="1:5" s="83" customFormat="1" ht="15" hidden="1" customHeight="1" outlineLevel="1" x14ac:dyDescent="0.2">
      <c r="A2181" s="84" t="s">
        <v>318</v>
      </c>
      <c r="B2181" s="85"/>
      <c r="C2181" s="86">
        <v>463268</v>
      </c>
    </row>
    <row r="2182" spans="1:5" s="83" customFormat="1" ht="15" hidden="1" customHeight="1" outlineLevel="1" x14ac:dyDescent="0.2">
      <c r="A2182" s="87" t="s">
        <v>376</v>
      </c>
      <c r="B2182" s="88"/>
      <c r="C2182" s="86">
        <v>457268</v>
      </c>
    </row>
    <row r="2183" spans="1:5" s="83" customFormat="1" ht="15" hidden="1" customHeight="1" outlineLevel="1" x14ac:dyDescent="0.2">
      <c r="A2183" s="87" t="s">
        <v>325</v>
      </c>
      <c r="B2183" s="88"/>
      <c r="C2183" s="86">
        <v>6000</v>
      </c>
    </row>
    <row r="2184" spans="1:5" s="83" customFormat="1" ht="15" hidden="1" customHeight="1" outlineLevel="1" x14ac:dyDescent="0.2">
      <c r="A2184" s="84" t="s">
        <v>328</v>
      </c>
      <c r="B2184" s="85"/>
      <c r="C2184" s="89">
        <v>11302174</v>
      </c>
    </row>
    <row r="2185" spans="1:5" s="83" customFormat="1" ht="15" hidden="1" customHeight="1" outlineLevel="1" x14ac:dyDescent="0.2">
      <c r="A2185" s="87" t="s">
        <v>329</v>
      </c>
      <c r="B2185" s="88"/>
      <c r="C2185" s="89">
        <v>1781524</v>
      </c>
    </row>
    <row r="2186" spans="1:5" s="83" customFormat="1" ht="15" hidden="1" customHeight="1" outlineLevel="1" x14ac:dyDescent="0.2">
      <c r="A2186" s="87" t="s">
        <v>330</v>
      </c>
      <c r="B2186" s="88"/>
      <c r="C2186" s="89">
        <v>9520650</v>
      </c>
    </row>
    <row r="2187" spans="1:5" s="83" customFormat="1" ht="15" hidden="1" customHeight="1" outlineLevel="1" x14ac:dyDescent="0.2">
      <c r="A2187" s="84" t="s">
        <v>332</v>
      </c>
      <c r="B2187" s="85"/>
      <c r="C2187" s="89">
        <v>1452205</v>
      </c>
    </row>
    <row r="2188" spans="1:5" s="83" customFormat="1" ht="15" hidden="1" customHeight="1" outlineLevel="1" x14ac:dyDescent="0.2">
      <c r="A2188" s="87" t="s">
        <v>333</v>
      </c>
      <c r="B2188" s="88"/>
      <c r="C2188" s="86">
        <v>821499</v>
      </c>
    </row>
    <row r="2189" spans="1:5" s="83" customFormat="1" ht="15" hidden="1" customHeight="1" outlineLevel="1" x14ac:dyDescent="0.2">
      <c r="A2189" s="87" t="s">
        <v>334</v>
      </c>
      <c r="B2189" s="88"/>
      <c r="C2189" s="86">
        <v>630706</v>
      </c>
    </row>
    <row r="2190" spans="1:5" s="83" customFormat="1" ht="15" hidden="1" customHeight="1" outlineLevel="1" x14ac:dyDescent="0.2">
      <c r="A2190" s="84" t="s">
        <v>741</v>
      </c>
      <c r="B2190" s="85"/>
      <c r="C2190" s="86">
        <v>624501</v>
      </c>
    </row>
    <row r="2191" spans="1:5" s="83" customFormat="1" ht="15" hidden="1" customHeight="1" outlineLevel="1" x14ac:dyDescent="0.2">
      <c r="A2191" s="87" t="s">
        <v>336</v>
      </c>
      <c r="B2191" s="88"/>
      <c r="C2191" s="86">
        <v>624501</v>
      </c>
    </row>
    <row r="2192" spans="1:5" s="74" customFormat="1" ht="11.25" customHeight="1" collapsed="1" thickBot="1" x14ac:dyDescent="0.3">
      <c r="A2192" s="265" t="s">
        <v>47</v>
      </c>
      <c r="B2192" s="266"/>
      <c r="C2192" s="267"/>
      <c r="D2192" s="75"/>
      <c r="E2192" s="76"/>
    </row>
    <row r="2193" spans="1:5" s="111" customFormat="1" ht="18.75" x14ac:dyDescent="0.3">
      <c r="A2193" s="242" t="s">
        <v>825</v>
      </c>
      <c r="B2193" s="272">
        <v>14589</v>
      </c>
      <c r="C2193" s="261">
        <v>15417239</v>
      </c>
      <c r="D2193" s="109">
        <f t="shared" si="9"/>
        <v>1056.7714716567277</v>
      </c>
      <c r="E2193" s="110">
        <f t="shared" si="10"/>
        <v>151.83498155987468</v>
      </c>
    </row>
    <row r="2194" spans="1:5" s="74" customFormat="1" ht="16.5" hidden="1" outlineLevel="1" thickTop="1" thickBot="1" x14ac:dyDescent="0.3">
      <c r="A2194" s="284" t="s">
        <v>781</v>
      </c>
      <c r="B2194" s="285"/>
      <c r="C2194" s="286"/>
      <c r="D2194" s="75"/>
      <c r="E2194" s="76"/>
    </row>
    <row r="2195" spans="1:5" s="74" customFormat="1" ht="16.5" hidden="1" outlineLevel="1" thickTop="1" thickBot="1" x14ac:dyDescent="0.3">
      <c r="A2195" s="77" t="s">
        <v>782</v>
      </c>
      <c r="B2195" s="78"/>
      <c r="C2195" s="79" t="s">
        <v>783</v>
      </c>
      <c r="D2195" s="75"/>
      <c r="E2195" s="76"/>
    </row>
    <row r="2196" spans="1:5" s="83" customFormat="1" ht="15" hidden="1" customHeight="1" outlineLevel="1" thickTop="1" x14ac:dyDescent="0.25">
      <c r="A2196" s="98" t="s">
        <v>428</v>
      </c>
      <c r="B2196" s="99"/>
      <c r="C2196" s="100">
        <v>15417239</v>
      </c>
    </row>
    <row r="2197" spans="1:5" s="83" customFormat="1" ht="15" hidden="1" customHeight="1" outlineLevel="1" x14ac:dyDescent="0.2">
      <c r="A2197" s="84" t="s">
        <v>313</v>
      </c>
      <c r="B2197" s="85"/>
      <c r="C2197" s="86">
        <v>45000</v>
      </c>
    </row>
    <row r="2198" spans="1:5" s="83" customFormat="1" ht="15" hidden="1" customHeight="1" outlineLevel="1" x14ac:dyDescent="0.2">
      <c r="A2198" s="87" t="s">
        <v>314</v>
      </c>
      <c r="B2198" s="88"/>
      <c r="C2198" s="86">
        <v>45000</v>
      </c>
    </row>
    <row r="2199" spans="1:5" s="83" customFormat="1" ht="15" hidden="1" customHeight="1" outlineLevel="1" x14ac:dyDescent="0.2">
      <c r="A2199" s="84" t="s">
        <v>318</v>
      </c>
      <c r="B2199" s="85"/>
      <c r="C2199" s="86">
        <v>111273</v>
      </c>
    </row>
    <row r="2200" spans="1:5" s="83" customFormat="1" ht="15" hidden="1" customHeight="1" outlineLevel="1" x14ac:dyDescent="0.2">
      <c r="A2200" s="87" t="s">
        <v>376</v>
      </c>
      <c r="B2200" s="88"/>
      <c r="C2200" s="86">
        <v>16273</v>
      </c>
    </row>
    <row r="2201" spans="1:5" s="83" customFormat="1" ht="15" hidden="1" customHeight="1" outlineLevel="1" x14ac:dyDescent="0.2">
      <c r="A2201" s="87" t="s">
        <v>325</v>
      </c>
      <c r="B2201" s="88"/>
      <c r="C2201" s="86">
        <v>95000</v>
      </c>
    </row>
    <row r="2202" spans="1:5" s="83" customFormat="1" ht="15" hidden="1" customHeight="1" outlineLevel="1" x14ac:dyDescent="0.2">
      <c r="A2202" s="84" t="s">
        <v>328</v>
      </c>
      <c r="B2202" s="85"/>
      <c r="C2202" s="89">
        <v>12601364</v>
      </c>
    </row>
    <row r="2203" spans="1:5" s="83" customFormat="1" ht="15" hidden="1" customHeight="1" outlineLevel="1" x14ac:dyDescent="0.2">
      <c r="A2203" s="87" t="s">
        <v>329</v>
      </c>
      <c r="B2203" s="88"/>
      <c r="C2203" s="89">
        <v>1986311</v>
      </c>
    </row>
    <row r="2204" spans="1:5" s="83" customFormat="1" ht="15" hidden="1" customHeight="1" outlineLevel="1" x14ac:dyDescent="0.2">
      <c r="A2204" s="87" t="s">
        <v>330</v>
      </c>
      <c r="B2204" s="88"/>
      <c r="C2204" s="89">
        <v>10615053</v>
      </c>
    </row>
    <row r="2205" spans="1:5" s="83" customFormat="1" ht="15" hidden="1" customHeight="1" outlineLevel="1" x14ac:dyDescent="0.2">
      <c r="A2205" s="84" t="s">
        <v>332</v>
      </c>
      <c r="B2205" s="85"/>
      <c r="C2205" s="89">
        <v>2270777</v>
      </c>
    </row>
    <row r="2206" spans="1:5" s="83" customFormat="1" ht="15" hidden="1" customHeight="1" outlineLevel="1" x14ac:dyDescent="0.2">
      <c r="A2206" s="87" t="s">
        <v>333</v>
      </c>
      <c r="B2206" s="88"/>
      <c r="C2206" s="89">
        <v>1094847</v>
      </c>
    </row>
    <row r="2207" spans="1:5" s="83" customFormat="1" ht="15" hidden="1" customHeight="1" outlineLevel="1" x14ac:dyDescent="0.2">
      <c r="A2207" s="87" t="s">
        <v>334</v>
      </c>
      <c r="B2207" s="88"/>
      <c r="C2207" s="89">
        <v>1175930</v>
      </c>
    </row>
    <row r="2208" spans="1:5" s="83" customFormat="1" ht="15" hidden="1" customHeight="1" outlineLevel="1" x14ac:dyDescent="0.2">
      <c r="A2208" s="84" t="s">
        <v>748</v>
      </c>
      <c r="B2208" s="85"/>
      <c r="C2208" s="86">
        <v>388825</v>
      </c>
    </row>
    <row r="2209" spans="1:5" s="83" customFormat="1" ht="15" hidden="1" customHeight="1" outlineLevel="1" x14ac:dyDescent="0.2">
      <c r="A2209" s="87" t="s">
        <v>387</v>
      </c>
      <c r="B2209" s="88"/>
      <c r="C2209" s="86">
        <v>388825</v>
      </c>
    </row>
    <row r="2210" spans="1:5" s="74" customFormat="1" ht="11.25" customHeight="1" collapsed="1" thickBot="1" x14ac:dyDescent="0.3">
      <c r="A2210" s="265" t="s">
        <v>84</v>
      </c>
      <c r="B2210" s="266"/>
      <c r="C2210" s="267"/>
      <c r="D2210" s="75"/>
      <c r="E2210" s="76"/>
    </row>
    <row r="2211" spans="1:5" s="111" customFormat="1" ht="18.75" x14ac:dyDescent="0.3">
      <c r="A2211" s="240" t="s">
        <v>33</v>
      </c>
      <c r="B2211" s="271">
        <v>20308</v>
      </c>
      <c r="C2211" s="260" t="s">
        <v>715</v>
      </c>
      <c r="D2211" s="115">
        <f>21410207/20217</f>
        <v>1059.0199831824702</v>
      </c>
      <c r="E2211" s="116">
        <f t="shared" si="10"/>
        <v>152.15804356069975</v>
      </c>
    </row>
    <row r="2212" spans="1:5" s="74" customFormat="1" ht="16.5" hidden="1" outlineLevel="1" thickTop="1" thickBot="1" x14ac:dyDescent="0.3">
      <c r="A2212" s="284" t="s">
        <v>781</v>
      </c>
      <c r="B2212" s="285"/>
      <c r="C2212" s="286"/>
      <c r="D2212" s="75"/>
      <c r="E2212" s="76"/>
    </row>
    <row r="2213" spans="1:5" s="74" customFormat="1" ht="16.5" hidden="1" outlineLevel="1" thickTop="1" thickBot="1" x14ac:dyDescent="0.3">
      <c r="A2213" s="77" t="s">
        <v>782</v>
      </c>
      <c r="B2213" s="78"/>
      <c r="C2213" s="79" t="s">
        <v>783</v>
      </c>
      <c r="D2213" s="75"/>
      <c r="E2213" s="76"/>
    </row>
    <row r="2214" spans="1:5" s="83" customFormat="1" ht="15" hidden="1" customHeight="1" outlineLevel="1" thickTop="1" x14ac:dyDescent="0.25">
      <c r="A2214" s="98" t="s">
        <v>429</v>
      </c>
      <c r="B2214" s="99"/>
      <c r="C2214" s="102" t="s">
        <v>715</v>
      </c>
    </row>
    <row r="2215" spans="1:5" s="83" customFormat="1" ht="15" hidden="1" customHeight="1" outlineLevel="1" x14ac:dyDescent="0.2">
      <c r="A2215" s="84" t="s">
        <v>310</v>
      </c>
      <c r="B2215" s="85"/>
      <c r="C2215" s="86">
        <v>21000</v>
      </c>
    </row>
    <row r="2216" spans="1:5" s="83" customFormat="1" ht="15" hidden="1" customHeight="1" outlineLevel="1" x14ac:dyDescent="0.2">
      <c r="A2216" s="87" t="s">
        <v>311</v>
      </c>
      <c r="B2216" s="88"/>
      <c r="C2216" s="86">
        <v>20000</v>
      </c>
    </row>
    <row r="2217" spans="1:5" s="83" customFormat="1" ht="15" hidden="1" customHeight="1" outlineLevel="1" x14ac:dyDescent="0.2">
      <c r="A2217" s="87" t="s">
        <v>312</v>
      </c>
      <c r="B2217" s="88"/>
      <c r="C2217" s="86">
        <v>1000</v>
      </c>
    </row>
    <row r="2218" spans="1:5" s="83" customFormat="1" ht="15" hidden="1" customHeight="1" outlineLevel="1" x14ac:dyDescent="0.2">
      <c r="A2218" s="84" t="s">
        <v>313</v>
      </c>
      <c r="B2218" s="85"/>
      <c r="C2218" s="86">
        <v>232000</v>
      </c>
    </row>
    <row r="2219" spans="1:5" s="83" customFormat="1" ht="15" hidden="1" customHeight="1" outlineLevel="1" x14ac:dyDescent="0.2">
      <c r="A2219" s="87" t="s">
        <v>314</v>
      </c>
      <c r="B2219" s="88"/>
      <c r="C2219" s="86">
        <v>210000</v>
      </c>
    </row>
    <row r="2220" spans="1:5" s="83" customFormat="1" ht="15" hidden="1" customHeight="1" outlineLevel="1" x14ac:dyDescent="0.2">
      <c r="A2220" s="87" t="s">
        <v>315</v>
      </c>
      <c r="B2220" s="88"/>
      <c r="C2220" s="86">
        <v>1000</v>
      </c>
    </row>
    <row r="2221" spans="1:5" s="83" customFormat="1" ht="15" hidden="1" customHeight="1" outlineLevel="1" x14ac:dyDescent="0.2">
      <c r="A2221" s="87" t="s">
        <v>316</v>
      </c>
      <c r="B2221" s="88"/>
      <c r="C2221" s="86">
        <v>20000</v>
      </c>
    </row>
    <row r="2222" spans="1:5" s="83" customFormat="1" ht="15" hidden="1" customHeight="1" outlineLevel="1" x14ac:dyDescent="0.2">
      <c r="A2222" s="87" t="s">
        <v>317</v>
      </c>
      <c r="B2222" s="88"/>
      <c r="C2222" s="86">
        <v>1000</v>
      </c>
    </row>
    <row r="2223" spans="1:5" s="83" customFormat="1" ht="15" hidden="1" customHeight="1" outlineLevel="1" x14ac:dyDescent="0.2">
      <c r="A2223" s="84" t="s">
        <v>318</v>
      </c>
      <c r="B2223" s="85"/>
      <c r="C2223" s="86">
        <v>330792</v>
      </c>
    </row>
    <row r="2224" spans="1:5" s="83" customFormat="1" ht="15" hidden="1" customHeight="1" outlineLevel="1" x14ac:dyDescent="0.2">
      <c r="A2224" s="87" t="s">
        <v>319</v>
      </c>
      <c r="B2224" s="88"/>
      <c r="C2224" s="86">
        <v>16000</v>
      </c>
    </row>
    <row r="2225" spans="1:5" s="83" customFormat="1" ht="15" hidden="1" customHeight="1" outlineLevel="1" x14ac:dyDescent="0.2">
      <c r="A2225" s="87" t="s">
        <v>356</v>
      </c>
      <c r="B2225" s="88"/>
      <c r="C2225" s="86">
        <v>15000</v>
      </c>
    </row>
    <row r="2226" spans="1:5" s="83" customFormat="1" ht="15" hidden="1" customHeight="1" outlineLevel="1" x14ac:dyDescent="0.2">
      <c r="A2226" s="87" t="s">
        <v>343</v>
      </c>
      <c r="B2226" s="88"/>
      <c r="C2226" s="86">
        <v>2548</v>
      </c>
    </row>
    <row r="2227" spans="1:5" s="83" customFormat="1" ht="15" hidden="1" customHeight="1" outlineLevel="1" x14ac:dyDescent="0.2">
      <c r="A2227" s="87" t="s">
        <v>376</v>
      </c>
      <c r="B2227" s="88"/>
      <c r="C2227" s="86">
        <v>137244</v>
      </c>
    </row>
    <row r="2228" spans="1:5" s="83" customFormat="1" ht="15" hidden="1" customHeight="1" outlineLevel="1" x14ac:dyDescent="0.2">
      <c r="A2228" s="87" t="s">
        <v>321</v>
      </c>
      <c r="B2228" s="88"/>
      <c r="C2228" s="86">
        <v>70000</v>
      </c>
    </row>
    <row r="2229" spans="1:5" s="83" customFormat="1" ht="15" hidden="1" customHeight="1" outlineLevel="1" x14ac:dyDescent="0.2">
      <c r="A2229" s="87" t="s">
        <v>357</v>
      </c>
      <c r="B2229" s="88"/>
      <c r="C2229" s="86">
        <v>15000</v>
      </c>
    </row>
    <row r="2230" spans="1:5" s="83" customFormat="1" ht="15" hidden="1" customHeight="1" outlineLevel="1" x14ac:dyDescent="0.2">
      <c r="A2230" s="87" t="s">
        <v>323</v>
      </c>
      <c r="B2230" s="88"/>
      <c r="C2230" s="86">
        <v>5000</v>
      </c>
    </row>
    <row r="2231" spans="1:5" s="83" customFormat="1" ht="15" hidden="1" customHeight="1" outlineLevel="1" x14ac:dyDescent="0.2">
      <c r="A2231" s="87" t="s">
        <v>325</v>
      </c>
      <c r="B2231" s="88"/>
      <c r="C2231" s="86">
        <v>70000</v>
      </c>
    </row>
    <row r="2232" spans="1:5" s="83" customFormat="1" ht="15" hidden="1" customHeight="1" outlineLevel="1" x14ac:dyDescent="0.2">
      <c r="A2232" s="84" t="s">
        <v>328</v>
      </c>
      <c r="B2232" s="85"/>
      <c r="C2232" s="89">
        <v>17545578</v>
      </c>
    </row>
    <row r="2233" spans="1:5" s="83" customFormat="1" ht="15" hidden="1" customHeight="1" outlineLevel="1" x14ac:dyDescent="0.2">
      <c r="A2233" s="87" t="s">
        <v>329</v>
      </c>
      <c r="B2233" s="88"/>
      <c r="C2233" s="89">
        <v>2765651</v>
      </c>
    </row>
    <row r="2234" spans="1:5" s="83" customFormat="1" ht="15" hidden="1" customHeight="1" outlineLevel="1" x14ac:dyDescent="0.2">
      <c r="A2234" s="87" t="s">
        <v>330</v>
      </c>
      <c r="B2234" s="88"/>
      <c r="C2234" s="89">
        <v>14779927</v>
      </c>
    </row>
    <row r="2235" spans="1:5" s="83" customFormat="1" ht="15" hidden="1" customHeight="1" outlineLevel="1" x14ac:dyDescent="0.2">
      <c r="A2235" s="84" t="s">
        <v>332</v>
      </c>
      <c r="B2235" s="85"/>
      <c r="C2235" s="89">
        <v>3280837</v>
      </c>
    </row>
    <row r="2236" spans="1:5" s="83" customFormat="1" ht="15" hidden="1" customHeight="1" outlineLevel="1" x14ac:dyDescent="0.2">
      <c r="A2236" s="87" t="s">
        <v>333</v>
      </c>
      <c r="B2236" s="88"/>
      <c r="C2236" s="89">
        <v>1215576</v>
      </c>
    </row>
    <row r="2237" spans="1:5" s="83" customFormat="1" ht="15" hidden="1" customHeight="1" outlineLevel="1" x14ac:dyDescent="0.2">
      <c r="A2237" s="87" t="s">
        <v>334</v>
      </c>
      <c r="B2237" s="88"/>
      <c r="C2237" s="89">
        <v>2065261</v>
      </c>
    </row>
    <row r="2238" spans="1:5" s="74" customFormat="1" ht="11.25" customHeight="1" collapsed="1" thickBot="1" x14ac:dyDescent="0.3">
      <c r="A2238" s="265" t="s">
        <v>33</v>
      </c>
      <c r="B2238" s="266"/>
      <c r="C2238" s="267"/>
      <c r="D2238" s="75"/>
      <c r="E2238" s="76"/>
    </row>
    <row r="2239" spans="1:5" s="111" customFormat="1" ht="18.75" x14ac:dyDescent="0.3">
      <c r="A2239" s="242" t="s">
        <v>81</v>
      </c>
      <c r="B2239" s="272">
        <v>7003</v>
      </c>
      <c r="C2239" s="261">
        <v>7403744</v>
      </c>
      <c r="D2239" s="109">
        <f t="shared" ref="D2239:D2531" si="11">C2239/B2239</f>
        <v>1057.2246180208483</v>
      </c>
      <c r="E2239" s="110">
        <f t="shared" si="10"/>
        <v>151.90008879609888</v>
      </c>
    </row>
    <row r="2240" spans="1:5" s="74" customFormat="1" ht="16.5" hidden="1" outlineLevel="1" thickTop="1" thickBot="1" x14ac:dyDescent="0.3">
      <c r="A2240" s="284" t="s">
        <v>781</v>
      </c>
      <c r="B2240" s="285"/>
      <c r="C2240" s="286"/>
      <c r="D2240" s="75"/>
      <c r="E2240" s="76"/>
    </row>
    <row r="2241" spans="1:5" s="74" customFormat="1" ht="16.5" hidden="1" outlineLevel="1" thickTop="1" thickBot="1" x14ac:dyDescent="0.3">
      <c r="A2241" s="77" t="s">
        <v>782</v>
      </c>
      <c r="B2241" s="78"/>
      <c r="C2241" s="79" t="s">
        <v>783</v>
      </c>
      <c r="D2241" s="75"/>
      <c r="E2241" s="76"/>
    </row>
    <row r="2242" spans="1:5" s="83" customFormat="1" ht="15" hidden="1" customHeight="1" outlineLevel="1" thickTop="1" x14ac:dyDescent="0.25">
      <c r="A2242" s="98" t="s">
        <v>452</v>
      </c>
      <c r="B2242" s="99"/>
      <c r="C2242" s="100">
        <v>7403744</v>
      </c>
    </row>
    <row r="2243" spans="1:5" s="83" customFormat="1" ht="15" hidden="1" customHeight="1" outlineLevel="1" x14ac:dyDescent="0.2">
      <c r="A2243" s="84" t="s">
        <v>318</v>
      </c>
      <c r="B2243" s="85"/>
      <c r="C2243" s="86">
        <v>64525</v>
      </c>
    </row>
    <row r="2244" spans="1:5" s="83" customFormat="1" ht="15" hidden="1" customHeight="1" outlineLevel="1" x14ac:dyDescent="0.2">
      <c r="A2244" s="87" t="s">
        <v>376</v>
      </c>
      <c r="B2244" s="88"/>
      <c r="C2244" s="86">
        <v>14525</v>
      </c>
    </row>
    <row r="2245" spans="1:5" s="83" customFormat="1" ht="15" hidden="1" customHeight="1" outlineLevel="1" x14ac:dyDescent="0.2">
      <c r="A2245" s="87" t="s">
        <v>325</v>
      </c>
      <c r="B2245" s="88"/>
      <c r="C2245" s="86">
        <v>50000</v>
      </c>
    </row>
    <row r="2246" spans="1:5" s="83" customFormat="1" ht="15" hidden="1" customHeight="1" outlineLevel="1" x14ac:dyDescent="0.2">
      <c r="A2246" s="84" t="s">
        <v>328</v>
      </c>
      <c r="B2246" s="85"/>
      <c r="C2246" s="89">
        <v>6076774</v>
      </c>
    </row>
    <row r="2247" spans="1:5" s="83" customFormat="1" ht="15" hidden="1" customHeight="1" outlineLevel="1" x14ac:dyDescent="0.2">
      <c r="A2247" s="87" t="s">
        <v>329</v>
      </c>
      <c r="B2247" s="88"/>
      <c r="C2247" s="86">
        <v>957862</v>
      </c>
    </row>
    <row r="2248" spans="1:5" s="83" customFormat="1" ht="15" hidden="1" customHeight="1" outlineLevel="1" x14ac:dyDescent="0.2">
      <c r="A2248" s="87" t="s">
        <v>330</v>
      </c>
      <c r="B2248" s="88"/>
      <c r="C2248" s="89">
        <v>5118912</v>
      </c>
    </row>
    <row r="2249" spans="1:5" s="83" customFormat="1" ht="15" hidden="1" customHeight="1" outlineLevel="1" x14ac:dyDescent="0.2">
      <c r="A2249" s="84" t="s">
        <v>332</v>
      </c>
      <c r="B2249" s="85"/>
      <c r="C2249" s="101">
        <v>612</v>
      </c>
    </row>
    <row r="2250" spans="1:5" s="83" customFormat="1" ht="15" hidden="1" customHeight="1" outlineLevel="1" x14ac:dyDescent="0.2">
      <c r="A2250" s="87" t="s">
        <v>333</v>
      </c>
      <c r="B2250" s="88"/>
      <c r="C2250" s="86">
        <v>504084</v>
      </c>
    </row>
    <row r="2251" spans="1:5" s="83" customFormat="1" ht="15" hidden="1" customHeight="1" outlineLevel="1" x14ac:dyDescent="0.2">
      <c r="A2251" s="300" t="s">
        <v>334</v>
      </c>
      <c r="B2251" s="301"/>
      <c r="C2251" s="86">
        <v>108361</v>
      </c>
    </row>
    <row r="2252" spans="1:5" s="83" customFormat="1" ht="15" hidden="1" customHeight="1" outlineLevel="1" x14ac:dyDescent="0.2">
      <c r="A2252" s="84" t="s">
        <v>741</v>
      </c>
      <c r="B2252" s="85"/>
      <c r="C2252" s="86">
        <v>650000</v>
      </c>
    </row>
    <row r="2253" spans="1:5" s="83" customFormat="1" ht="15" hidden="1" customHeight="1" outlineLevel="1" x14ac:dyDescent="0.2">
      <c r="A2253" s="87" t="s">
        <v>336</v>
      </c>
      <c r="B2253" s="88"/>
      <c r="C2253" s="86">
        <v>650000</v>
      </c>
    </row>
    <row r="2254" spans="1:5" s="74" customFormat="1" ht="11.25" customHeight="1" collapsed="1" thickBot="1" x14ac:dyDescent="0.3">
      <c r="A2254" s="265" t="s">
        <v>81</v>
      </c>
      <c r="B2254" s="266"/>
      <c r="C2254" s="267"/>
      <c r="D2254" s="75"/>
      <c r="E2254" s="76"/>
    </row>
    <row r="2255" spans="1:5" s="111" customFormat="1" ht="18.75" x14ac:dyDescent="0.3">
      <c r="A2255" s="240" t="s">
        <v>61</v>
      </c>
      <c r="B2255" s="271">
        <v>6987</v>
      </c>
      <c r="C2255" s="260">
        <v>7294369</v>
      </c>
      <c r="D2255" s="115">
        <f t="shared" si="11"/>
        <v>1043.9915557463862</v>
      </c>
      <c r="E2255" s="116">
        <f t="shared" si="10"/>
        <v>149.99878674517043</v>
      </c>
    </row>
    <row r="2256" spans="1:5" s="74" customFormat="1" ht="16.5" hidden="1" outlineLevel="1" thickTop="1" thickBot="1" x14ac:dyDescent="0.3">
      <c r="A2256" s="284" t="s">
        <v>781</v>
      </c>
      <c r="B2256" s="285"/>
      <c r="C2256" s="286"/>
      <c r="D2256" s="75"/>
      <c r="E2256" s="76"/>
    </row>
    <row r="2257" spans="1:5" s="74" customFormat="1" ht="16.5" hidden="1" outlineLevel="1" thickTop="1" thickBot="1" x14ac:dyDescent="0.3">
      <c r="A2257" s="77" t="s">
        <v>782</v>
      </c>
      <c r="B2257" s="78"/>
      <c r="C2257" s="79" t="s">
        <v>783</v>
      </c>
      <c r="D2257" s="75"/>
      <c r="E2257" s="76"/>
    </row>
    <row r="2258" spans="1:5" s="96" customFormat="1" ht="15" hidden="1" customHeight="1" outlineLevel="1" thickTop="1" x14ac:dyDescent="0.25">
      <c r="A2258" s="98" t="s">
        <v>390</v>
      </c>
      <c r="B2258" s="99"/>
      <c r="C2258" s="100">
        <v>7294369</v>
      </c>
    </row>
    <row r="2259" spans="1:5" s="96" customFormat="1" ht="15" hidden="1" customHeight="1" outlineLevel="1" x14ac:dyDescent="0.2">
      <c r="A2259" s="84" t="s">
        <v>310</v>
      </c>
      <c r="B2259" s="85"/>
      <c r="C2259" s="86">
        <v>51449</v>
      </c>
    </row>
    <row r="2260" spans="1:5" s="96" customFormat="1" ht="15" hidden="1" customHeight="1" outlineLevel="1" x14ac:dyDescent="0.2">
      <c r="A2260" s="87" t="s">
        <v>312</v>
      </c>
      <c r="B2260" s="88"/>
      <c r="C2260" s="86">
        <v>51449</v>
      </c>
    </row>
    <row r="2261" spans="1:5" s="96" customFormat="1" ht="15" hidden="1" customHeight="1" outlineLevel="1" x14ac:dyDescent="0.2">
      <c r="A2261" s="84" t="s">
        <v>313</v>
      </c>
      <c r="B2261" s="85"/>
      <c r="C2261" s="86">
        <v>183106</v>
      </c>
    </row>
    <row r="2262" spans="1:5" s="96" customFormat="1" ht="15" hidden="1" customHeight="1" outlineLevel="1" x14ac:dyDescent="0.2">
      <c r="A2262" s="87" t="s">
        <v>314</v>
      </c>
      <c r="B2262" s="88"/>
      <c r="C2262" s="86">
        <v>165177</v>
      </c>
    </row>
    <row r="2263" spans="1:5" s="96" customFormat="1" ht="15" hidden="1" customHeight="1" outlineLevel="1" x14ac:dyDescent="0.2">
      <c r="A2263" s="87" t="s">
        <v>316</v>
      </c>
      <c r="B2263" s="88"/>
      <c r="C2263" s="86">
        <v>17929</v>
      </c>
    </row>
    <row r="2264" spans="1:5" s="96" customFormat="1" ht="15" hidden="1" customHeight="1" outlineLevel="1" x14ac:dyDescent="0.2">
      <c r="A2264" s="84" t="s">
        <v>318</v>
      </c>
      <c r="B2264" s="85"/>
      <c r="C2264" s="86">
        <v>278867</v>
      </c>
    </row>
    <row r="2265" spans="1:5" s="96" customFormat="1" ht="15" hidden="1" customHeight="1" outlineLevel="1" x14ac:dyDescent="0.2">
      <c r="A2265" s="87" t="s">
        <v>376</v>
      </c>
      <c r="B2265" s="88"/>
      <c r="C2265" s="86">
        <v>1545</v>
      </c>
    </row>
    <row r="2266" spans="1:5" s="96" customFormat="1" ht="15" hidden="1" customHeight="1" outlineLevel="1" x14ac:dyDescent="0.2">
      <c r="A2266" s="87" t="s">
        <v>321</v>
      </c>
      <c r="B2266" s="88"/>
      <c r="C2266" s="86">
        <v>92028</v>
      </c>
    </row>
    <row r="2267" spans="1:5" s="96" customFormat="1" ht="15" hidden="1" customHeight="1" outlineLevel="1" x14ac:dyDescent="0.2">
      <c r="A2267" s="87" t="s">
        <v>325</v>
      </c>
      <c r="B2267" s="88"/>
      <c r="C2267" s="86">
        <v>185294</v>
      </c>
    </row>
    <row r="2268" spans="1:5" s="96" customFormat="1" ht="15" hidden="1" customHeight="1" outlineLevel="1" x14ac:dyDescent="0.2">
      <c r="A2268" s="84" t="s">
        <v>328</v>
      </c>
      <c r="B2268" s="85"/>
      <c r="C2268" s="89">
        <v>6063756</v>
      </c>
    </row>
    <row r="2269" spans="1:5" s="96" customFormat="1" ht="15" hidden="1" customHeight="1" outlineLevel="1" x14ac:dyDescent="0.2">
      <c r="A2269" s="87" t="s">
        <v>329</v>
      </c>
      <c r="B2269" s="88"/>
      <c r="C2269" s="86">
        <v>955810</v>
      </c>
    </row>
    <row r="2270" spans="1:5" s="96" customFormat="1" ht="15" hidden="1" customHeight="1" outlineLevel="1" x14ac:dyDescent="0.2">
      <c r="A2270" s="87" t="s">
        <v>330</v>
      </c>
      <c r="B2270" s="88"/>
      <c r="C2270" s="89">
        <v>5107946</v>
      </c>
    </row>
    <row r="2271" spans="1:5" s="96" customFormat="1" ht="15" hidden="1" customHeight="1" outlineLevel="1" x14ac:dyDescent="0.2">
      <c r="A2271" s="84" t="s">
        <v>332</v>
      </c>
      <c r="B2271" s="85"/>
      <c r="C2271" s="86">
        <v>640491</v>
      </c>
    </row>
    <row r="2272" spans="1:5" s="96" customFormat="1" ht="15" hidden="1" customHeight="1" outlineLevel="1" x14ac:dyDescent="0.2">
      <c r="A2272" s="87" t="s">
        <v>333</v>
      </c>
      <c r="B2272" s="88"/>
      <c r="C2272" s="86">
        <v>242781</v>
      </c>
    </row>
    <row r="2273" spans="1:5" s="96" customFormat="1" ht="15" hidden="1" customHeight="1" outlineLevel="1" x14ac:dyDescent="0.2">
      <c r="A2273" s="87" t="s">
        <v>334</v>
      </c>
      <c r="B2273" s="88"/>
      <c r="C2273" s="86">
        <v>397710</v>
      </c>
    </row>
    <row r="2274" spans="1:5" s="96" customFormat="1" ht="15" hidden="1" customHeight="1" outlineLevel="1" x14ac:dyDescent="0.2">
      <c r="A2274" s="84" t="s">
        <v>741</v>
      </c>
      <c r="B2274" s="85"/>
      <c r="C2274" s="86">
        <v>76700</v>
      </c>
    </row>
    <row r="2275" spans="1:5" s="96" customFormat="1" ht="15" hidden="1" customHeight="1" outlineLevel="1" x14ac:dyDescent="0.2">
      <c r="A2275" s="87" t="s">
        <v>336</v>
      </c>
      <c r="B2275" s="88"/>
      <c r="C2275" s="86">
        <v>76700</v>
      </c>
    </row>
    <row r="2276" spans="1:5" s="74" customFormat="1" ht="11.25" customHeight="1" collapsed="1" thickBot="1" x14ac:dyDescent="0.3">
      <c r="A2276" s="265" t="s">
        <v>61</v>
      </c>
      <c r="B2276" s="266"/>
      <c r="C2276" s="267"/>
      <c r="D2276" s="75"/>
      <c r="E2276" s="76"/>
    </row>
    <row r="2277" spans="1:5" s="111" customFormat="1" ht="18.75" x14ac:dyDescent="0.3">
      <c r="A2277" s="242" t="s">
        <v>100</v>
      </c>
      <c r="B2277" s="272">
        <v>5488</v>
      </c>
      <c r="C2277" s="261">
        <v>5648805</v>
      </c>
      <c r="D2277" s="109">
        <f t="shared" si="11"/>
        <v>1029.3012026239066</v>
      </c>
      <c r="E2277" s="110">
        <f t="shared" si="10"/>
        <v>147.88810382527393</v>
      </c>
    </row>
    <row r="2278" spans="1:5" s="74" customFormat="1" ht="16.5" hidden="1" outlineLevel="1" thickTop="1" thickBot="1" x14ac:dyDescent="0.3">
      <c r="A2278" s="284" t="s">
        <v>781</v>
      </c>
      <c r="B2278" s="285"/>
      <c r="C2278" s="286"/>
      <c r="D2278" s="75"/>
      <c r="E2278" s="76"/>
    </row>
    <row r="2279" spans="1:5" s="74" customFormat="1" ht="16.5" hidden="1" outlineLevel="1" thickTop="1" thickBot="1" x14ac:dyDescent="0.3">
      <c r="A2279" s="77" t="s">
        <v>782</v>
      </c>
      <c r="B2279" s="78"/>
      <c r="C2279" s="79" t="s">
        <v>783</v>
      </c>
      <c r="D2279" s="75"/>
      <c r="E2279" s="76"/>
    </row>
    <row r="2280" spans="1:5" s="96" customFormat="1" ht="15" hidden="1" customHeight="1" outlineLevel="1" thickTop="1" x14ac:dyDescent="0.25">
      <c r="A2280" s="98" t="s">
        <v>404</v>
      </c>
      <c r="B2280" s="99"/>
      <c r="C2280" s="100">
        <v>5648805</v>
      </c>
    </row>
    <row r="2281" spans="1:5" s="96" customFormat="1" ht="15" hidden="1" customHeight="1" outlineLevel="1" x14ac:dyDescent="0.2">
      <c r="A2281" s="84" t="s">
        <v>313</v>
      </c>
      <c r="B2281" s="85"/>
      <c r="C2281" s="86">
        <v>49000</v>
      </c>
    </row>
    <row r="2282" spans="1:5" s="96" customFormat="1" ht="15" hidden="1" customHeight="1" outlineLevel="1" x14ac:dyDescent="0.2">
      <c r="A2282" s="87" t="s">
        <v>314</v>
      </c>
      <c r="B2282" s="88"/>
      <c r="C2282" s="86">
        <v>49000</v>
      </c>
    </row>
    <row r="2283" spans="1:5" s="96" customFormat="1" ht="15" hidden="1" customHeight="1" outlineLevel="1" x14ac:dyDescent="0.2">
      <c r="A2283" s="84" t="s">
        <v>318</v>
      </c>
      <c r="B2283" s="85"/>
      <c r="C2283" s="86">
        <v>8781</v>
      </c>
    </row>
    <row r="2284" spans="1:5" s="96" customFormat="1" ht="15" hidden="1" customHeight="1" outlineLevel="1" x14ac:dyDescent="0.2">
      <c r="A2284" s="87" t="s">
        <v>376</v>
      </c>
      <c r="B2284" s="88"/>
      <c r="C2284" s="86">
        <v>8781</v>
      </c>
    </row>
    <row r="2285" spans="1:5" s="96" customFormat="1" ht="15" hidden="1" customHeight="1" outlineLevel="1" x14ac:dyDescent="0.2">
      <c r="A2285" s="84" t="s">
        <v>328</v>
      </c>
      <c r="B2285" s="85"/>
      <c r="C2285" s="89">
        <v>4762830</v>
      </c>
    </row>
    <row r="2286" spans="1:5" s="96" customFormat="1" ht="15" hidden="1" customHeight="1" outlineLevel="1" x14ac:dyDescent="0.2">
      <c r="A2286" s="87" t="s">
        <v>329</v>
      </c>
      <c r="B2286" s="88"/>
      <c r="C2286" s="86">
        <v>750749</v>
      </c>
    </row>
    <row r="2287" spans="1:5" s="96" customFormat="1" ht="15" hidden="1" customHeight="1" outlineLevel="1" x14ac:dyDescent="0.2">
      <c r="A2287" s="87" t="s">
        <v>330</v>
      </c>
      <c r="B2287" s="88"/>
      <c r="C2287" s="89">
        <v>4012081</v>
      </c>
    </row>
    <row r="2288" spans="1:5" s="96" customFormat="1" ht="15" hidden="1" customHeight="1" outlineLevel="1" x14ac:dyDescent="0.2">
      <c r="A2288" s="84" t="s">
        <v>332</v>
      </c>
      <c r="B2288" s="85"/>
      <c r="C2288" s="86">
        <v>786439</v>
      </c>
    </row>
    <row r="2289" spans="1:5" s="96" customFormat="1" ht="15" hidden="1" customHeight="1" outlineLevel="1" x14ac:dyDescent="0.2">
      <c r="A2289" s="87" t="s">
        <v>333</v>
      </c>
      <c r="B2289" s="88"/>
      <c r="C2289" s="86">
        <v>159794</v>
      </c>
    </row>
    <row r="2290" spans="1:5" s="96" customFormat="1" ht="15" hidden="1" customHeight="1" outlineLevel="1" x14ac:dyDescent="0.2">
      <c r="A2290" s="300" t="s">
        <v>334</v>
      </c>
      <c r="B2290" s="301"/>
      <c r="C2290" s="86">
        <v>626645</v>
      </c>
    </row>
    <row r="2291" spans="1:5" s="96" customFormat="1" ht="15" hidden="1" customHeight="1" outlineLevel="1" x14ac:dyDescent="0.2">
      <c r="A2291" s="84" t="s">
        <v>741</v>
      </c>
      <c r="B2291" s="85"/>
      <c r="C2291" s="86">
        <v>41755</v>
      </c>
    </row>
    <row r="2292" spans="1:5" s="96" customFormat="1" ht="15" hidden="1" customHeight="1" outlineLevel="1" x14ac:dyDescent="0.2">
      <c r="A2292" s="87" t="s">
        <v>336</v>
      </c>
      <c r="B2292" s="88"/>
      <c r="C2292" s="86">
        <v>41755</v>
      </c>
    </row>
    <row r="2293" spans="1:5" s="74" customFormat="1" ht="11.25" customHeight="1" collapsed="1" thickBot="1" x14ac:dyDescent="0.3">
      <c r="A2293" s="265" t="s">
        <v>100</v>
      </c>
      <c r="B2293" s="266"/>
      <c r="C2293" s="267"/>
      <c r="D2293" s="75"/>
      <c r="E2293" s="76"/>
    </row>
    <row r="2294" spans="1:5" s="111" customFormat="1" ht="18.75" x14ac:dyDescent="0.3">
      <c r="A2294" s="240" t="s">
        <v>32</v>
      </c>
      <c r="B2294" s="271">
        <v>13136</v>
      </c>
      <c r="C2294" s="260">
        <v>13269648</v>
      </c>
      <c r="D2294" s="115">
        <f t="shared" si="11"/>
        <v>1010.1741778319123</v>
      </c>
      <c r="E2294" s="116">
        <f t="shared" si="10"/>
        <v>145.13996807929774</v>
      </c>
    </row>
    <row r="2295" spans="1:5" s="74" customFormat="1" ht="16.5" hidden="1" outlineLevel="1" thickTop="1" thickBot="1" x14ac:dyDescent="0.3">
      <c r="A2295" s="284" t="s">
        <v>781</v>
      </c>
      <c r="B2295" s="285"/>
      <c r="C2295" s="286"/>
      <c r="D2295" s="75"/>
      <c r="E2295" s="76"/>
    </row>
    <row r="2296" spans="1:5" s="74" customFormat="1" ht="16.5" hidden="1" outlineLevel="1" thickTop="1" thickBot="1" x14ac:dyDescent="0.3">
      <c r="A2296" s="77" t="s">
        <v>782</v>
      </c>
      <c r="B2296" s="78"/>
      <c r="C2296" s="79" t="s">
        <v>783</v>
      </c>
      <c r="D2296" s="75"/>
      <c r="E2296" s="76"/>
    </row>
    <row r="2297" spans="1:5" s="96" customFormat="1" ht="15" hidden="1" customHeight="1" outlineLevel="1" thickTop="1" x14ac:dyDescent="0.25">
      <c r="A2297" s="98" t="s">
        <v>406</v>
      </c>
      <c r="B2297" s="99"/>
      <c r="C2297" s="100">
        <v>13269648</v>
      </c>
    </row>
    <row r="2298" spans="1:5" s="96" customFormat="1" ht="15" hidden="1" customHeight="1" outlineLevel="1" x14ac:dyDescent="0.2">
      <c r="A2298" s="84" t="s">
        <v>313</v>
      </c>
      <c r="B2298" s="85"/>
      <c r="C2298" s="86">
        <v>10000</v>
      </c>
    </row>
    <row r="2299" spans="1:5" s="96" customFormat="1" ht="15" hidden="1" customHeight="1" outlineLevel="1" x14ac:dyDescent="0.2">
      <c r="A2299" s="87" t="s">
        <v>314</v>
      </c>
      <c r="B2299" s="88"/>
      <c r="C2299" s="86">
        <v>8000</v>
      </c>
    </row>
    <row r="2300" spans="1:5" s="96" customFormat="1" ht="15" hidden="1" customHeight="1" outlineLevel="1" x14ac:dyDescent="0.2">
      <c r="A2300" s="87" t="s">
        <v>316</v>
      </c>
      <c r="B2300" s="88"/>
      <c r="C2300" s="86">
        <v>2000</v>
      </c>
    </row>
    <row r="2301" spans="1:5" s="96" customFormat="1" ht="15" hidden="1" customHeight="1" outlineLevel="1" x14ac:dyDescent="0.2">
      <c r="A2301" s="84" t="s">
        <v>318</v>
      </c>
      <c r="B2301" s="85"/>
      <c r="C2301" s="86">
        <v>41132</v>
      </c>
    </row>
    <row r="2302" spans="1:5" s="96" customFormat="1" ht="15" hidden="1" customHeight="1" outlineLevel="1" x14ac:dyDescent="0.2">
      <c r="A2302" s="87" t="s">
        <v>376</v>
      </c>
      <c r="B2302" s="88"/>
      <c r="C2302" s="86">
        <v>39132</v>
      </c>
    </row>
    <row r="2303" spans="1:5" s="96" customFormat="1" ht="15" hidden="1" customHeight="1" outlineLevel="1" x14ac:dyDescent="0.2">
      <c r="A2303" s="87" t="s">
        <v>321</v>
      </c>
      <c r="B2303" s="88"/>
      <c r="C2303" s="86">
        <v>2000</v>
      </c>
    </row>
    <row r="2304" spans="1:5" s="96" customFormat="1" ht="15" hidden="1" customHeight="1" outlineLevel="1" x14ac:dyDescent="0.2">
      <c r="A2304" s="84" t="s">
        <v>328</v>
      </c>
      <c r="B2304" s="85"/>
      <c r="C2304" s="89">
        <v>11400243</v>
      </c>
    </row>
    <row r="2305" spans="1:5" s="96" customFormat="1" ht="15" hidden="1" customHeight="1" outlineLevel="1" x14ac:dyDescent="0.2">
      <c r="A2305" s="87" t="s">
        <v>329</v>
      </c>
      <c r="B2305" s="88"/>
      <c r="C2305" s="89">
        <v>1796983</v>
      </c>
    </row>
    <row r="2306" spans="1:5" s="96" customFormat="1" ht="15" hidden="1" customHeight="1" outlineLevel="1" x14ac:dyDescent="0.2">
      <c r="A2306" s="87" t="s">
        <v>330</v>
      </c>
      <c r="B2306" s="88"/>
      <c r="C2306" s="89">
        <v>9603260</v>
      </c>
    </row>
    <row r="2307" spans="1:5" s="96" customFormat="1" ht="15" hidden="1" customHeight="1" outlineLevel="1" x14ac:dyDescent="0.2">
      <c r="A2307" s="84" t="s">
        <v>332</v>
      </c>
      <c r="B2307" s="85"/>
      <c r="C2307" s="89">
        <v>1818273</v>
      </c>
    </row>
    <row r="2308" spans="1:5" s="96" customFormat="1" ht="15" hidden="1" customHeight="1" outlineLevel="1" x14ac:dyDescent="0.2">
      <c r="A2308" s="87" t="s">
        <v>333</v>
      </c>
      <c r="B2308" s="88"/>
      <c r="C2308" s="89">
        <v>1198431</v>
      </c>
    </row>
    <row r="2309" spans="1:5" s="96" customFormat="1" ht="15" hidden="1" customHeight="1" outlineLevel="1" x14ac:dyDescent="0.2">
      <c r="A2309" s="87" t="s">
        <v>334</v>
      </c>
      <c r="B2309" s="88"/>
      <c r="C2309" s="86">
        <v>619842</v>
      </c>
    </row>
    <row r="2310" spans="1:5" s="74" customFormat="1" ht="11.25" customHeight="1" collapsed="1" thickBot="1" x14ac:dyDescent="0.3">
      <c r="A2310" s="265" t="s">
        <v>32</v>
      </c>
      <c r="B2310" s="266"/>
      <c r="C2310" s="267"/>
      <c r="D2310" s="75"/>
      <c r="E2310" s="76"/>
    </row>
    <row r="2311" spans="1:5" s="111" customFormat="1" ht="18.75" x14ac:dyDescent="0.3">
      <c r="A2311" s="242" t="s">
        <v>68</v>
      </c>
      <c r="B2311" s="272">
        <v>17276</v>
      </c>
      <c r="C2311" s="261">
        <v>17427656</v>
      </c>
      <c r="D2311" s="109">
        <f t="shared" si="11"/>
        <v>1008.7784209307711</v>
      </c>
      <c r="E2311" s="110">
        <f t="shared" si="10"/>
        <v>144.93942829465101</v>
      </c>
    </row>
    <row r="2312" spans="1:5" s="74" customFormat="1" ht="16.5" hidden="1" outlineLevel="1" thickTop="1" thickBot="1" x14ac:dyDescent="0.3">
      <c r="A2312" s="284" t="s">
        <v>781</v>
      </c>
      <c r="B2312" s="285"/>
      <c r="C2312" s="286"/>
      <c r="D2312" s="75"/>
      <c r="E2312" s="76"/>
    </row>
    <row r="2313" spans="1:5" s="74" customFormat="1" ht="16.5" hidden="1" outlineLevel="1" thickTop="1" thickBot="1" x14ac:dyDescent="0.3">
      <c r="A2313" s="77" t="s">
        <v>782</v>
      </c>
      <c r="B2313" s="78"/>
      <c r="C2313" s="79" t="s">
        <v>783</v>
      </c>
      <c r="D2313" s="75"/>
      <c r="E2313" s="76"/>
    </row>
    <row r="2314" spans="1:5" s="83" customFormat="1" ht="15" hidden="1" customHeight="1" outlineLevel="1" thickTop="1" x14ac:dyDescent="0.25">
      <c r="A2314" s="98" t="s">
        <v>437</v>
      </c>
      <c r="B2314" s="99"/>
      <c r="C2314" s="100">
        <v>17427656</v>
      </c>
    </row>
    <row r="2315" spans="1:5" s="83" customFormat="1" ht="15" hidden="1" customHeight="1" outlineLevel="1" x14ac:dyDescent="0.2">
      <c r="A2315" s="84" t="s">
        <v>310</v>
      </c>
      <c r="B2315" s="85"/>
      <c r="C2315" s="86">
        <v>362750</v>
      </c>
    </row>
    <row r="2316" spans="1:5" s="83" customFormat="1" ht="15" hidden="1" customHeight="1" outlineLevel="1" x14ac:dyDescent="0.2">
      <c r="A2316" s="87" t="s">
        <v>341</v>
      </c>
      <c r="B2316" s="88"/>
      <c r="C2316" s="86">
        <v>28750</v>
      </c>
    </row>
    <row r="2317" spans="1:5" s="83" customFormat="1" ht="15" hidden="1" customHeight="1" outlineLevel="1" x14ac:dyDescent="0.2">
      <c r="A2317" s="87" t="s">
        <v>311</v>
      </c>
      <c r="B2317" s="88"/>
      <c r="C2317" s="86">
        <v>312000</v>
      </c>
    </row>
    <row r="2318" spans="1:5" s="83" customFormat="1" ht="15" hidden="1" customHeight="1" outlineLevel="1" x14ac:dyDescent="0.2">
      <c r="A2318" s="87" t="s">
        <v>312</v>
      </c>
      <c r="B2318" s="88"/>
      <c r="C2318" s="86">
        <v>22000</v>
      </c>
    </row>
    <row r="2319" spans="1:5" s="83" customFormat="1" ht="15" hidden="1" customHeight="1" outlineLevel="1" x14ac:dyDescent="0.2">
      <c r="A2319" s="84" t="s">
        <v>313</v>
      </c>
      <c r="B2319" s="85"/>
      <c r="C2319" s="86">
        <v>327250</v>
      </c>
    </row>
    <row r="2320" spans="1:5" s="83" customFormat="1" ht="15" hidden="1" customHeight="1" outlineLevel="1" x14ac:dyDescent="0.2">
      <c r="A2320" s="87" t="s">
        <v>314</v>
      </c>
      <c r="B2320" s="88"/>
      <c r="C2320" s="86">
        <v>192250</v>
      </c>
    </row>
    <row r="2321" spans="1:5" s="83" customFormat="1" ht="15" hidden="1" customHeight="1" outlineLevel="1" x14ac:dyDescent="0.2">
      <c r="A2321" s="87" t="s">
        <v>315</v>
      </c>
      <c r="B2321" s="88"/>
      <c r="C2321" s="86">
        <v>40000</v>
      </c>
    </row>
    <row r="2322" spans="1:5" s="83" customFormat="1" ht="15" hidden="1" customHeight="1" outlineLevel="1" x14ac:dyDescent="0.2">
      <c r="A2322" s="87" t="s">
        <v>316</v>
      </c>
      <c r="B2322" s="88"/>
      <c r="C2322" s="86">
        <v>20000</v>
      </c>
    </row>
    <row r="2323" spans="1:5" s="83" customFormat="1" ht="15" hidden="1" customHeight="1" outlineLevel="1" x14ac:dyDescent="0.2">
      <c r="A2323" s="87" t="s">
        <v>338</v>
      </c>
      <c r="B2323" s="88"/>
      <c r="C2323" s="86">
        <v>75000</v>
      </c>
    </row>
    <row r="2324" spans="1:5" s="83" customFormat="1" ht="15" hidden="1" customHeight="1" outlineLevel="1" x14ac:dyDescent="0.2">
      <c r="A2324" s="84" t="s">
        <v>318</v>
      </c>
      <c r="B2324" s="85"/>
      <c r="C2324" s="86">
        <v>245734</v>
      </c>
    </row>
    <row r="2325" spans="1:5" s="83" customFormat="1" ht="15" hidden="1" customHeight="1" outlineLevel="1" x14ac:dyDescent="0.2">
      <c r="A2325" s="87" t="s">
        <v>319</v>
      </c>
      <c r="B2325" s="88"/>
      <c r="C2325" s="86">
        <v>68500</v>
      </c>
    </row>
    <row r="2326" spans="1:5" s="83" customFormat="1" ht="15" hidden="1" customHeight="1" outlineLevel="1" x14ac:dyDescent="0.2">
      <c r="A2326" s="87" t="s">
        <v>376</v>
      </c>
      <c r="B2326" s="88"/>
      <c r="C2326" s="86">
        <v>126734</v>
      </c>
    </row>
    <row r="2327" spans="1:5" s="83" customFormat="1" ht="15" hidden="1" customHeight="1" outlineLevel="1" x14ac:dyDescent="0.2">
      <c r="A2327" s="87" t="s">
        <v>321</v>
      </c>
      <c r="B2327" s="88"/>
      <c r="C2327" s="86">
        <v>13500</v>
      </c>
    </row>
    <row r="2328" spans="1:5" s="83" customFormat="1" ht="15" hidden="1" customHeight="1" outlineLevel="1" x14ac:dyDescent="0.2">
      <c r="A2328" s="87" t="s">
        <v>324</v>
      </c>
      <c r="B2328" s="88"/>
      <c r="C2328" s="86">
        <v>7000</v>
      </c>
    </row>
    <row r="2329" spans="1:5" s="83" customFormat="1" ht="15" hidden="1" customHeight="1" outlineLevel="1" x14ac:dyDescent="0.2">
      <c r="A2329" s="87" t="s">
        <v>325</v>
      </c>
      <c r="B2329" s="88"/>
      <c r="C2329" s="86">
        <v>30000</v>
      </c>
    </row>
    <row r="2330" spans="1:5" s="83" customFormat="1" ht="15" hidden="1" customHeight="1" outlineLevel="1" x14ac:dyDescent="0.2">
      <c r="A2330" s="84" t="s">
        <v>328</v>
      </c>
      <c r="B2330" s="85"/>
      <c r="C2330" s="89">
        <v>14993195</v>
      </c>
    </row>
    <row r="2331" spans="1:5" s="83" customFormat="1" ht="15" hidden="1" customHeight="1" outlineLevel="1" x14ac:dyDescent="0.2">
      <c r="A2331" s="87" t="s">
        <v>329</v>
      </c>
      <c r="B2331" s="88"/>
      <c r="C2331" s="89">
        <v>2363328</v>
      </c>
    </row>
    <row r="2332" spans="1:5" s="83" customFormat="1" ht="15" hidden="1" customHeight="1" outlineLevel="1" x14ac:dyDescent="0.2">
      <c r="A2332" s="87" t="s">
        <v>330</v>
      </c>
      <c r="B2332" s="88"/>
      <c r="C2332" s="89">
        <v>12629867</v>
      </c>
    </row>
    <row r="2333" spans="1:5" s="83" customFormat="1" ht="15" hidden="1" customHeight="1" outlineLevel="1" x14ac:dyDescent="0.2">
      <c r="A2333" s="84" t="s">
        <v>332</v>
      </c>
      <c r="B2333" s="85"/>
      <c r="C2333" s="89">
        <v>1498727</v>
      </c>
    </row>
    <row r="2334" spans="1:5" s="83" customFormat="1" ht="15" hidden="1" customHeight="1" outlineLevel="1" x14ac:dyDescent="0.2">
      <c r="A2334" s="87" t="s">
        <v>333</v>
      </c>
      <c r="B2334" s="88"/>
      <c r="C2334" s="86">
        <v>649674</v>
      </c>
    </row>
    <row r="2335" spans="1:5" s="83" customFormat="1" ht="15" hidden="1" customHeight="1" outlineLevel="1" x14ac:dyDescent="0.2">
      <c r="A2335" s="87" t="s">
        <v>334</v>
      </c>
      <c r="B2335" s="88"/>
      <c r="C2335" s="86">
        <v>849053</v>
      </c>
    </row>
    <row r="2336" spans="1:5" s="74" customFormat="1" ht="11.25" customHeight="1" collapsed="1" thickBot="1" x14ac:dyDescent="0.3">
      <c r="A2336" s="265" t="s">
        <v>68</v>
      </c>
      <c r="B2336" s="266"/>
      <c r="C2336" s="267"/>
      <c r="D2336" s="75"/>
      <c r="E2336" s="76"/>
    </row>
    <row r="2337" spans="1:5" s="111" customFormat="1" ht="18.75" x14ac:dyDescent="0.3">
      <c r="A2337" s="240" t="s">
        <v>59</v>
      </c>
      <c r="B2337" s="271">
        <v>19397</v>
      </c>
      <c r="C2337" s="260">
        <v>19524898</v>
      </c>
      <c r="D2337" s="115">
        <f t="shared" si="11"/>
        <v>1006.5937000567098</v>
      </c>
      <c r="E2337" s="116">
        <f t="shared" si="10"/>
        <v>144.62553161734337</v>
      </c>
    </row>
    <row r="2338" spans="1:5" s="74" customFormat="1" ht="16.5" hidden="1" outlineLevel="1" thickTop="1" thickBot="1" x14ac:dyDescent="0.3">
      <c r="A2338" s="284" t="s">
        <v>781</v>
      </c>
      <c r="B2338" s="285"/>
      <c r="C2338" s="286"/>
      <c r="D2338" s="75"/>
      <c r="E2338" s="76"/>
    </row>
    <row r="2339" spans="1:5" s="74" customFormat="1" ht="16.5" hidden="1" outlineLevel="1" thickTop="1" thickBot="1" x14ac:dyDescent="0.3">
      <c r="A2339" s="77" t="s">
        <v>782</v>
      </c>
      <c r="B2339" s="78"/>
      <c r="C2339" s="79" t="s">
        <v>783</v>
      </c>
      <c r="D2339" s="75"/>
      <c r="E2339" s="76"/>
    </row>
    <row r="2340" spans="1:5" s="83" customFormat="1" ht="15" hidden="1" customHeight="1" outlineLevel="1" thickTop="1" x14ac:dyDescent="0.25">
      <c r="A2340" s="98" t="s">
        <v>445</v>
      </c>
      <c r="B2340" s="99"/>
      <c r="C2340" s="100">
        <v>19524898</v>
      </c>
    </row>
    <row r="2341" spans="1:5" s="83" customFormat="1" ht="15" hidden="1" customHeight="1" outlineLevel="1" x14ac:dyDescent="0.2">
      <c r="A2341" s="84" t="s">
        <v>310</v>
      </c>
      <c r="B2341" s="85"/>
      <c r="C2341" s="86">
        <v>70000</v>
      </c>
    </row>
    <row r="2342" spans="1:5" s="83" customFormat="1" ht="15" hidden="1" customHeight="1" outlineLevel="1" x14ac:dyDescent="0.2">
      <c r="A2342" s="87" t="s">
        <v>311</v>
      </c>
      <c r="B2342" s="88"/>
      <c r="C2342" s="86">
        <v>25000</v>
      </c>
    </row>
    <row r="2343" spans="1:5" s="83" customFormat="1" ht="15" hidden="1" customHeight="1" outlineLevel="1" x14ac:dyDescent="0.2">
      <c r="A2343" s="87" t="s">
        <v>312</v>
      </c>
      <c r="B2343" s="88"/>
      <c r="C2343" s="86">
        <v>45000</v>
      </c>
    </row>
    <row r="2344" spans="1:5" s="83" customFormat="1" ht="15" hidden="1" customHeight="1" outlineLevel="1" x14ac:dyDescent="0.2">
      <c r="A2344" s="84" t="s">
        <v>313</v>
      </c>
      <c r="B2344" s="85"/>
      <c r="C2344" s="86">
        <v>370000</v>
      </c>
    </row>
    <row r="2345" spans="1:5" s="83" customFormat="1" ht="15" hidden="1" customHeight="1" outlineLevel="1" x14ac:dyDescent="0.2">
      <c r="A2345" s="87" t="s">
        <v>314</v>
      </c>
      <c r="B2345" s="88"/>
      <c r="C2345" s="86">
        <v>290000</v>
      </c>
    </row>
    <row r="2346" spans="1:5" s="83" customFormat="1" ht="15" hidden="1" customHeight="1" outlineLevel="1" x14ac:dyDescent="0.2">
      <c r="A2346" s="87" t="s">
        <v>315</v>
      </c>
      <c r="B2346" s="88"/>
      <c r="C2346" s="86">
        <v>20000</v>
      </c>
    </row>
    <row r="2347" spans="1:5" s="83" customFormat="1" ht="15" hidden="1" customHeight="1" outlineLevel="1" x14ac:dyDescent="0.2">
      <c r="A2347" s="87" t="s">
        <v>316</v>
      </c>
      <c r="B2347" s="88"/>
      <c r="C2347" s="86">
        <v>45000</v>
      </c>
    </row>
    <row r="2348" spans="1:5" s="83" customFormat="1" ht="15" hidden="1" customHeight="1" outlineLevel="1" x14ac:dyDescent="0.2">
      <c r="A2348" s="87" t="s">
        <v>317</v>
      </c>
      <c r="B2348" s="88"/>
      <c r="C2348" s="86">
        <v>15000</v>
      </c>
    </row>
    <row r="2349" spans="1:5" s="83" customFormat="1" ht="15" hidden="1" customHeight="1" outlineLevel="1" x14ac:dyDescent="0.2">
      <c r="A2349" s="84" t="s">
        <v>318</v>
      </c>
      <c r="B2349" s="85"/>
      <c r="C2349" s="89">
        <v>1135139</v>
      </c>
    </row>
    <row r="2350" spans="1:5" s="83" customFormat="1" ht="15" hidden="1" customHeight="1" outlineLevel="1" x14ac:dyDescent="0.2">
      <c r="A2350" s="87" t="s">
        <v>319</v>
      </c>
      <c r="B2350" s="88"/>
      <c r="C2350" s="86">
        <v>552700</v>
      </c>
    </row>
    <row r="2351" spans="1:5" s="83" customFormat="1" ht="15" hidden="1" customHeight="1" outlineLevel="1" x14ac:dyDescent="0.2">
      <c r="A2351" s="87" t="s">
        <v>356</v>
      </c>
      <c r="B2351" s="88"/>
      <c r="C2351" s="86">
        <v>12500</v>
      </c>
    </row>
    <row r="2352" spans="1:5" s="83" customFormat="1" ht="15" hidden="1" customHeight="1" outlineLevel="1" x14ac:dyDescent="0.2">
      <c r="A2352" s="87" t="s">
        <v>376</v>
      </c>
      <c r="B2352" s="88"/>
      <c r="C2352" s="86">
        <v>75139</v>
      </c>
    </row>
    <row r="2353" spans="1:5" s="83" customFormat="1" ht="15" hidden="1" customHeight="1" outlineLevel="1" x14ac:dyDescent="0.2">
      <c r="A2353" s="87" t="s">
        <v>320</v>
      </c>
      <c r="B2353" s="88"/>
      <c r="C2353" s="86">
        <v>23686</v>
      </c>
    </row>
    <row r="2354" spans="1:5" s="83" customFormat="1" ht="15" hidden="1" customHeight="1" outlineLevel="1" x14ac:dyDescent="0.2">
      <c r="A2354" s="87" t="s">
        <v>321</v>
      </c>
      <c r="B2354" s="88"/>
      <c r="C2354" s="86">
        <v>116114</v>
      </c>
    </row>
    <row r="2355" spans="1:5" s="83" customFormat="1" ht="15" hidden="1" customHeight="1" outlineLevel="1" x14ac:dyDescent="0.2">
      <c r="A2355" s="87" t="s">
        <v>325</v>
      </c>
      <c r="B2355" s="88"/>
      <c r="C2355" s="86">
        <v>355000</v>
      </c>
    </row>
    <row r="2356" spans="1:5" s="83" customFormat="1" ht="15" hidden="1" customHeight="1" outlineLevel="1" x14ac:dyDescent="0.2">
      <c r="A2356" s="84" t="s">
        <v>328</v>
      </c>
      <c r="B2356" s="85"/>
      <c r="C2356" s="89">
        <v>16833931</v>
      </c>
    </row>
    <row r="2357" spans="1:5" s="83" customFormat="1" ht="15" hidden="1" customHeight="1" outlineLevel="1" x14ac:dyDescent="0.2">
      <c r="A2357" s="87" t="s">
        <v>329</v>
      </c>
      <c r="B2357" s="88"/>
      <c r="C2357" s="89">
        <v>2653477</v>
      </c>
    </row>
    <row r="2358" spans="1:5" s="83" customFormat="1" ht="15" hidden="1" customHeight="1" outlineLevel="1" x14ac:dyDescent="0.2">
      <c r="A2358" s="87" t="s">
        <v>330</v>
      </c>
      <c r="B2358" s="88"/>
      <c r="C2358" s="89">
        <v>14180454</v>
      </c>
    </row>
    <row r="2359" spans="1:5" s="83" customFormat="1" ht="15" hidden="1" customHeight="1" outlineLevel="1" x14ac:dyDescent="0.2">
      <c r="A2359" s="84" t="s">
        <v>332</v>
      </c>
      <c r="B2359" s="85"/>
      <c r="C2359" s="86">
        <v>865828</v>
      </c>
    </row>
    <row r="2360" spans="1:5" s="83" customFormat="1" ht="15" hidden="1" customHeight="1" outlineLevel="1" x14ac:dyDescent="0.2">
      <c r="A2360" s="87" t="s">
        <v>333</v>
      </c>
      <c r="B2360" s="88"/>
      <c r="C2360" s="86">
        <v>577917</v>
      </c>
    </row>
    <row r="2361" spans="1:5" s="83" customFormat="1" ht="15" hidden="1" customHeight="1" outlineLevel="1" x14ac:dyDescent="0.2">
      <c r="A2361" s="87" t="s">
        <v>334</v>
      </c>
      <c r="B2361" s="88"/>
      <c r="C2361" s="86">
        <v>287911</v>
      </c>
    </row>
    <row r="2362" spans="1:5" s="83" customFormat="1" ht="15" hidden="1" customHeight="1" outlineLevel="1" x14ac:dyDescent="0.2">
      <c r="A2362" s="84" t="s">
        <v>741</v>
      </c>
      <c r="B2362" s="85"/>
      <c r="C2362" s="86">
        <v>250000</v>
      </c>
    </row>
    <row r="2363" spans="1:5" s="83" customFormat="1" ht="15" hidden="1" customHeight="1" outlineLevel="1" x14ac:dyDescent="0.2">
      <c r="A2363" s="87" t="s">
        <v>336</v>
      </c>
      <c r="B2363" s="88"/>
      <c r="C2363" s="86">
        <v>250000</v>
      </c>
    </row>
    <row r="2364" spans="1:5" s="74" customFormat="1" ht="11.25" customHeight="1" collapsed="1" thickBot="1" x14ac:dyDescent="0.3">
      <c r="A2364" s="265" t="s">
        <v>59</v>
      </c>
      <c r="B2364" s="266"/>
      <c r="C2364" s="267"/>
      <c r="D2364" s="75"/>
      <c r="E2364" s="76"/>
    </row>
    <row r="2365" spans="1:5" s="111" customFormat="1" ht="18.75" x14ac:dyDescent="0.3">
      <c r="A2365" s="242" t="s">
        <v>37</v>
      </c>
      <c r="B2365" s="272">
        <v>11355</v>
      </c>
      <c r="C2365" s="261">
        <v>11396472</v>
      </c>
      <c r="D2365" s="109">
        <f t="shared" si="11"/>
        <v>1003.6523117569353</v>
      </c>
      <c r="E2365" s="110">
        <f t="shared" si="10"/>
        <v>144.20291835588151</v>
      </c>
    </row>
    <row r="2366" spans="1:5" s="74" customFormat="1" ht="16.5" hidden="1" outlineLevel="1" thickTop="1" thickBot="1" x14ac:dyDescent="0.3">
      <c r="A2366" s="284" t="s">
        <v>781</v>
      </c>
      <c r="B2366" s="285"/>
      <c r="C2366" s="286"/>
      <c r="D2366" s="75"/>
      <c r="E2366" s="76"/>
    </row>
    <row r="2367" spans="1:5" s="74" customFormat="1" ht="16.5" hidden="1" outlineLevel="1" thickTop="1" thickBot="1" x14ac:dyDescent="0.3">
      <c r="A2367" s="77" t="s">
        <v>782</v>
      </c>
      <c r="B2367" s="78"/>
      <c r="C2367" s="79" t="s">
        <v>783</v>
      </c>
      <c r="D2367" s="75"/>
      <c r="E2367" s="76"/>
    </row>
    <row r="2368" spans="1:5" s="83" customFormat="1" ht="15" hidden="1" customHeight="1" outlineLevel="1" thickTop="1" x14ac:dyDescent="0.25">
      <c r="A2368" s="98" t="s">
        <v>435</v>
      </c>
      <c r="B2368" s="99"/>
      <c r="C2368" s="100">
        <v>11396472</v>
      </c>
    </row>
    <row r="2369" spans="1:5" s="83" customFormat="1" ht="15" hidden="1" customHeight="1" outlineLevel="1" x14ac:dyDescent="0.2">
      <c r="A2369" s="84" t="s">
        <v>310</v>
      </c>
      <c r="B2369" s="85"/>
      <c r="C2369" s="86">
        <v>100000</v>
      </c>
    </row>
    <row r="2370" spans="1:5" s="83" customFormat="1" ht="15" hidden="1" customHeight="1" outlineLevel="1" x14ac:dyDescent="0.2">
      <c r="A2370" s="87" t="s">
        <v>312</v>
      </c>
      <c r="B2370" s="88"/>
      <c r="C2370" s="86">
        <v>100000</v>
      </c>
    </row>
    <row r="2371" spans="1:5" s="83" customFormat="1" ht="15" hidden="1" customHeight="1" outlineLevel="1" x14ac:dyDescent="0.2">
      <c r="A2371" s="84" t="s">
        <v>747</v>
      </c>
      <c r="B2371" s="85"/>
      <c r="C2371" s="86">
        <v>500000</v>
      </c>
    </row>
    <row r="2372" spans="1:5" s="83" customFormat="1" ht="15" hidden="1" customHeight="1" outlineLevel="1" x14ac:dyDescent="0.2">
      <c r="A2372" s="87" t="s">
        <v>382</v>
      </c>
      <c r="B2372" s="88"/>
      <c r="C2372" s="86">
        <v>500000</v>
      </c>
    </row>
    <row r="2373" spans="1:5" s="83" customFormat="1" ht="15" hidden="1" customHeight="1" outlineLevel="1" x14ac:dyDescent="0.2">
      <c r="A2373" s="84" t="s">
        <v>318</v>
      </c>
      <c r="B2373" s="85"/>
      <c r="C2373" s="86">
        <v>41352</v>
      </c>
    </row>
    <row r="2374" spans="1:5" s="83" customFormat="1" ht="15" hidden="1" customHeight="1" outlineLevel="1" x14ac:dyDescent="0.2">
      <c r="A2374" s="87" t="s">
        <v>376</v>
      </c>
      <c r="B2374" s="88"/>
      <c r="C2374" s="86">
        <v>41352</v>
      </c>
    </row>
    <row r="2375" spans="1:5" s="83" customFormat="1" ht="15" hidden="1" customHeight="1" outlineLevel="1" x14ac:dyDescent="0.2">
      <c r="A2375" s="84" t="s">
        <v>328</v>
      </c>
      <c r="B2375" s="85"/>
      <c r="C2375" s="89">
        <v>9854580</v>
      </c>
    </row>
    <row r="2376" spans="1:5" s="83" customFormat="1" ht="15" hidden="1" customHeight="1" outlineLevel="1" x14ac:dyDescent="0.2">
      <c r="A2376" s="87" t="s">
        <v>329</v>
      </c>
      <c r="B2376" s="88"/>
      <c r="C2376" s="89">
        <v>1553345</v>
      </c>
    </row>
    <row r="2377" spans="1:5" s="83" customFormat="1" ht="15" hidden="1" customHeight="1" outlineLevel="1" x14ac:dyDescent="0.2">
      <c r="A2377" s="87" t="s">
        <v>330</v>
      </c>
      <c r="B2377" s="88"/>
      <c r="C2377" s="89">
        <v>8301235</v>
      </c>
    </row>
    <row r="2378" spans="1:5" s="83" customFormat="1" ht="15" hidden="1" customHeight="1" outlineLevel="1" x14ac:dyDescent="0.2">
      <c r="A2378" s="84" t="s">
        <v>332</v>
      </c>
      <c r="B2378" s="85"/>
      <c r="C2378" s="86">
        <v>900540</v>
      </c>
    </row>
    <row r="2379" spans="1:5" s="83" customFormat="1" ht="15" hidden="1" customHeight="1" outlineLevel="1" x14ac:dyDescent="0.2">
      <c r="A2379" s="87" t="s">
        <v>333</v>
      </c>
      <c r="B2379" s="88"/>
      <c r="C2379" s="86">
        <v>717822</v>
      </c>
    </row>
    <row r="2380" spans="1:5" s="83" customFormat="1" ht="15" hidden="1" customHeight="1" outlineLevel="1" x14ac:dyDescent="0.2">
      <c r="A2380" s="87" t="s">
        <v>334</v>
      </c>
      <c r="B2380" s="88"/>
      <c r="C2380" s="86">
        <v>182718</v>
      </c>
    </row>
    <row r="2381" spans="1:5" s="74" customFormat="1" ht="11.25" customHeight="1" collapsed="1" thickBot="1" x14ac:dyDescent="0.3">
      <c r="A2381" s="265" t="s">
        <v>37</v>
      </c>
      <c r="B2381" s="266"/>
      <c r="C2381" s="267"/>
      <c r="D2381" s="75"/>
      <c r="E2381" s="76"/>
    </row>
    <row r="2382" spans="1:5" s="74" customFormat="1" ht="18.75" x14ac:dyDescent="0.3">
      <c r="A2382" s="240" t="s">
        <v>48</v>
      </c>
      <c r="B2382" s="271">
        <v>5003</v>
      </c>
      <c r="C2382" s="260">
        <v>4957468</v>
      </c>
      <c r="D2382" s="115">
        <f t="shared" si="11"/>
        <v>990.89906056366181</v>
      </c>
      <c r="E2382" s="116">
        <f t="shared" si="10"/>
        <v>142.37055467868703</v>
      </c>
    </row>
    <row r="2383" spans="1:5" s="74" customFormat="1" ht="16.5" hidden="1" outlineLevel="1" thickTop="1" thickBot="1" x14ac:dyDescent="0.3">
      <c r="A2383" s="284" t="s">
        <v>781</v>
      </c>
      <c r="B2383" s="285"/>
      <c r="C2383" s="286"/>
      <c r="D2383" s="75"/>
      <c r="E2383" s="76"/>
    </row>
    <row r="2384" spans="1:5" s="74" customFormat="1" ht="16.5" hidden="1" outlineLevel="1" thickTop="1" thickBot="1" x14ac:dyDescent="0.3">
      <c r="A2384" s="77" t="s">
        <v>782</v>
      </c>
      <c r="B2384" s="78"/>
      <c r="C2384" s="79" t="s">
        <v>783</v>
      </c>
      <c r="D2384" s="75"/>
      <c r="E2384" s="76"/>
    </row>
    <row r="2385" spans="1:3" s="74" customFormat="1" ht="15" hidden="1" customHeight="1" outlineLevel="1" thickTop="1" x14ac:dyDescent="0.25">
      <c r="A2385" s="98" t="s">
        <v>756</v>
      </c>
      <c r="B2385" s="99"/>
      <c r="C2385" s="100">
        <v>4957468</v>
      </c>
    </row>
    <row r="2386" spans="1:3" s="74" customFormat="1" ht="15" hidden="1" customHeight="1" outlineLevel="1" x14ac:dyDescent="0.25">
      <c r="A2386" s="84" t="s">
        <v>310</v>
      </c>
      <c r="B2386" s="85"/>
      <c r="C2386" s="86">
        <v>40000</v>
      </c>
    </row>
    <row r="2387" spans="1:3" s="74" customFormat="1" ht="15" hidden="1" customHeight="1" outlineLevel="1" x14ac:dyDescent="0.25">
      <c r="A2387" s="87" t="s">
        <v>311</v>
      </c>
      <c r="B2387" s="88"/>
      <c r="C2387" s="86">
        <v>40000</v>
      </c>
    </row>
    <row r="2388" spans="1:3" s="74" customFormat="1" ht="15" hidden="1" customHeight="1" outlineLevel="1" x14ac:dyDescent="0.25">
      <c r="A2388" s="84" t="s">
        <v>313</v>
      </c>
      <c r="B2388" s="85"/>
      <c r="C2388" s="86">
        <v>5500</v>
      </c>
    </row>
    <row r="2389" spans="1:3" s="74" customFormat="1" ht="15" hidden="1" customHeight="1" outlineLevel="1" x14ac:dyDescent="0.25">
      <c r="A2389" s="87" t="s">
        <v>314</v>
      </c>
      <c r="B2389" s="88"/>
      <c r="C2389" s="86">
        <v>5000</v>
      </c>
    </row>
    <row r="2390" spans="1:3" s="74" customFormat="1" ht="15" hidden="1" customHeight="1" outlineLevel="1" x14ac:dyDescent="0.25">
      <c r="A2390" s="87" t="s">
        <v>315</v>
      </c>
      <c r="B2390" s="88"/>
      <c r="C2390" s="101">
        <v>500</v>
      </c>
    </row>
    <row r="2391" spans="1:3" s="74" customFormat="1" ht="15" hidden="1" customHeight="1" outlineLevel="1" x14ac:dyDescent="0.25">
      <c r="A2391" s="84" t="s">
        <v>318</v>
      </c>
      <c r="B2391" s="85"/>
      <c r="C2391" s="86">
        <v>10233</v>
      </c>
    </row>
    <row r="2392" spans="1:3" s="74" customFormat="1" ht="15" hidden="1" customHeight="1" outlineLevel="1" x14ac:dyDescent="0.25">
      <c r="A2392" s="87" t="s">
        <v>319</v>
      </c>
      <c r="B2392" s="88"/>
      <c r="C2392" s="86">
        <v>1500</v>
      </c>
    </row>
    <row r="2393" spans="1:3" s="74" customFormat="1" ht="15" hidden="1" customHeight="1" outlineLevel="1" x14ac:dyDescent="0.25">
      <c r="A2393" s="87" t="s">
        <v>376</v>
      </c>
      <c r="B2393" s="88"/>
      <c r="C2393" s="86">
        <v>5733</v>
      </c>
    </row>
    <row r="2394" spans="1:3" s="74" customFormat="1" ht="15" hidden="1" customHeight="1" outlineLevel="1" x14ac:dyDescent="0.25">
      <c r="A2394" s="87" t="s">
        <v>321</v>
      </c>
      <c r="B2394" s="88"/>
      <c r="C2394" s="86">
        <v>3000</v>
      </c>
    </row>
    <row r="2395" spans="1:3" s="74" customFormat="1" ht="15" hidden="1" customHeight="1" outlineLevel="1" x14ac:dyDescent="0.25">
      <c r="A2395" s="84" t="s">
        <v>328</v>
      </c>
      <c r="B2395" s="85"/>
      <c r="C2395" s="89">
        <v>4341919</v>
      </c>
    </row>
    <row r="2396" spans="1:3" s="74" customFormat="1" ht="15" hidden="1" customHeight="1" outlineLevel="1" x14ac:dyDescent="0.25">
      <c r="A2396" s="87" t="s">
        <v>329</v>
      </c>
      <c r="B2396" s="88"/>
      <c r="C2396" s="86">
        <v>684403</v>
      </c>
    </row>
    <row r="2397" spans="1:3" s="74" customFormat="1" ht="15" hidden="1" customHeight="1" outlineLevel="1" x14ac:dyDescent="0.25">
      <c r="A2397" s="87" t="s">
        <v>330</v>
      </c>
      <c r="B2397" s="88"/>
      <c r="C2397" s="89">
        <v>3657516</v>
      </c>
    </row>
    <row r="2398" spans="1:3" s="74" customFormat="1" ht="15" hidden="1" customHeight="1" outlineLevel="1" x14ac:dyDescent="0.25">
      <c r="A2398" s="84" t="s">
        <v>332</v>
      </c>
      <c r="B2398" s="85"/>
      <c r="C2398" s="86">
        <v>330886</v>
      </c>
    </row>
    <row r="2399" spans="1:3" s="74" customFormat="1" ht="15" hidden="1" customHeight="1" outlineLevel="1" x14ac:dyDescent="0.25">
      <c r="A2399" s="87" t="s">
        <v>333</v>
      </c>
      <c r="B2399" s="88"/>
      <c r="C2399" s="86">
        <v>330886</v>
      </c>
    </row>
    <row r="2400" spans="1:3" s="74" customFormat="1" ht="15" hidden="1" customHeight="1" outlineLevel="1" x14ac:dyDescent="0.25">
      <c r="A2400" s="84" t="s">
        <v>741</v>
      </c>
      <c r="B2400" s="85"/>
      <c r="C2400" s="86">
        <v>228930</v>
      </c>
    </row>
    <row r="2401" spans="1:5" s="74" customFormat="1" ht="15" hidden="1" customHeight="1" outlineLevel="1" thickBot="1" x14ac:dyDescent="0.3">
      <c r="A2401" s="103" t="s">
        <v>336</v>
      </c>
      <c r="B2401" s="104"/>
      <c r="C2401" s="105">
        <v>228930</v>
      </c>
    </row>
    <row r="2402" spans="1:5" s="74" customFormat="1" ht="11.25" customHeight="1" collapsed="1" thickBot="1" x14ac:dyDescent="0.3">
      <c r="A2402" s="265" t="s">
        <v>787</v>
      </c>
      <c r="B2402" s="266"/>
      <c r="C2402" s="267"/>
      <c r="D2402" s="75"/>
      <c r="E2402" s="76"/>
    </row>
    <row r="2403" spans="1:5" s="111" customFormat="1" ht="18.75" x14ac:dyDescent="0.3">
      <c r="A2403" s="242" t="s">
        <v>698</v>
      </c>
      <c r="B2403" s="272">
        <v>13891</v>
      </c>
      <c r="C2403" s="261">
        <v>13659845</v>
      </c>
      <c r="D2403" s="109">
        <f t="shared" si="11"/>
        <v>983.35936937585484</v>
      </c>
      <c r="E2403" s="110">
        <f t="shared" si="10"/>
        <v>141.28726571492166</v>
      </c>
    </row>
    <row r="2404" spans="1:5" s="74" customFormat="1" ht="16.5" hidden="1" outlineLevel="1" thickTop="1" thickBot="1" x14ac:dyDescent="0.3">
      <c r="A2404" s="284" t="s">
        <v>781</v>
      </c>
      <c r="B2404" s="285"/>
      <c r="C2404" s="286"/>
      <c r="D2404" s="75"/>
      <c r="E2404" s="76"/>
    </row>
    <row r="2405" spans="1:5" s="74" customFormat="1" ht="16.5" hidden="1" outlineLevel="1" thickTop="1" thickBot="1" x14ac:dyDescent="0.3">
      <c r="A2405" s="77" t="s">
        <v>782</v>
      </c>
      <c r="B2405" s="78"/>
      <c r="C2405" s="79" t="s">
        <v>783</v>
      </c>
      <c r="D2405" s="75"/>
      <c r="E2405" s="76"/>
    </row>
    <row r="2406" spans="1:5" s="83" customFormat="1" ht="15" hidden="1" customHeight="1" outlineLevel="1" thickTop="1" x14ac:dyDescent="0.25">
      <c r="A2406" s="98" t="s">
        <v>456</v>
      </c>
      <c r="B2406" s="99"/>
      <c r="C2406" s="100">
        <v>13659845</v>
      </c>
    </row>
    <row r="2407" spans="1:5" s="83" customFormat="1" ht="15" hidden="1" customHeight="1" outlineLevel="1" x14ac:dyDescent="0.2">
      <c r="A2407" s="84" t="s">
        <v>313</v>
      </c>
      <c r="B2407" s="85"/>
      <c r="C2407" s="86">
        <v>500000</v>
      </c>
    </row>
    <row r="2408" spans="1:5" s="83" customFormat="1" ht="15" hidden="1" customHeight="1" outlineLevel="1" x14ac:dyDescent="0.2">
      <c r="A2408" s="87" t="s">
        <v>314</v>
      </c>
      <c r="B2408" s="88"/>
      <c r="C2408" s="86">
        <v>500000</v>
      </c>
    </row>
    <row r="2409" spans="1:5" s="83" customFormat="1" ht="15" hidden="1" customHeight="1" outlineLevel="1" x14ac:dyDescent="0.2">
      <c r="A2409" s="84" t="s">
        <v>318</v>
      </c>
      <c r="B2409" s="85"/>
      <c r="C2409" s="86">
        <v>155132</v>
      </c>
    </row>
    <row r="2410" spans="1:5" s="83" customFormat="1" ht="15" hidden="1" customHeight="1" outlineLevel="1" x14ac:dyDescent="0.2">
      <c r="A2410" s="87" t="s">
        <v>376</v>
      </c>
      <c r="B2410" s="88"/>
      <c r="C2410" s="86">
        <v>155132</v>
      </c>
    </row>
    <row r="2411" spans="1:5" s="83" customFormat="1" ht="15" hidden="1" customHeight="1" outlineLevel="1" x14ac:dyDescent="0.2">
      <c r="A2411" s="84" t="s">
        <v>328</v>
      </c>
      <c r="B2411" s="85"/>
      <c r="C2411" s="89">
        <v>11991257</v>
      </c>
    </row>
    <row r="2412" spans="1:5" s="83" customFormat="1" ht="15" hidden="1" customHeight="1" outlineLevel="1" x14ac:dyDescent="0.2">
      <c r="A2412" s="87" t="s">
        <v>329</v>
      </c>
      <c r="B2412" s="88"/>
      <c r="C2412" s="89">
        <v>1890142</v>
      </c>
    </row>
    <row r="2413" spans="1:5" s="83" customFormat="1" ht="15" hidden="1" customHeight="1" outlineLevel="1" x14ac:dyDescent="0.2">
      <c r="A2413" s="87" t="s">
        <v>330</v>
      </c>
      <c r="B2413" s="88"/>
      <c r="C2413" s="89">
        <v>10101115</v>
      </c>
    </row>
    <row r="2414" spans="1:5" s="83" customFormat="1" ht="15" hidden="1" customHeight="1" outlineLevel="1" x14ac:dyDescent="0.2">
      <c r="A2414" s="84" t="s">
        <v>332</v>
      </c>
      <c r="B2414" s="85"/>
      <c r="C2414" s="89">
        <v>1013456</v>
      </c>
    </row>
    <row r="2415" spans="1:5" s="83" customFormat="1" ht="15" hidden="1" customHeight="1" outlineLevel="1" x14ac:dyDescent="0.2">
      <c r="A2415" s="87" t="s">
        <v>333</v>
      </c>
      <c r="B2415" s="88"/>
      <c r="C2415" s="86">
        <v>615491</v>
      </c>
    </row>
    <row r="2416" spans="1:5" s="83" customFormat="1" ht="15" hidden="1" customHeight="1" outlineLevel="1" x14ac:dyDescent="0.2">
      <c r="A2416" s="87" t="s">
        <v>334</v>
      </c>
      <c r="B2416" s="88"/>
      <c r="C2416" s="86">
        <v>397965</v>
      </c>
    </row>
    <row r="2417" spans="1:5" s="74" customFormat="1" ht="11.25" customHeight="1" collapsed="1" thickBot="1" x14ac:dyDescent="0.3">
      <c r="A2417" s="265" t="s">
        <v>698</v>
      </c>
      <c r="B2417" s="266"/>
      <c r="C2417" s="267"/>
      <c r="D2417" s="75"/>
      <c r="E2417" s="76"/>
    </row>
    <row r="2418" spans="1:5" s="111" customFormat="1" ht="18.75" x14ac:dyDescent="0.3">
      <c r="A2418" s="240" t="s">
        <v>98</v>
      </c>
      <c r="B2418" s="271">
        <v>8903</v>
      </c>
      <c r="C2418" s="260">
        <v>8507230</v>
      </c>
      <c r="D2418" s="115">
        <f t="shared" si="11"/>
        <v>955.54644501853306</v>
      </c>
      <c r="E2418" s="116">
        <f t="shared" si="10"/>
        <v>137.29115589346739</v>
      </c>
    </row>
    <row r="2419" spans="1:5" s="74" customFormat="1" ht="16.5" hidden="1" outlineLevel="1" thickTop="1" thickBot="1" x14ac:dyDescent="0.3">
      <c r="A2419" s="284" t="s">
        <v>781</v>
      </c>
      <c r="B2419" s="285"/>
      <c r="C2419" s="286"/>
      <c r="D2419" s="75"/>
      <c r="E2419" s="76"/>
    </row>
    <row r="2420" spans="1:5" s="74" customFormat="1" ht="16.5" hidden="1" outlineLevel="1" thickTop="1" thickBot="1" x14ac:dyDescent="0.3">
      <c r="A2420" s="77" t="s">
        <v>782</v>
      </c>
      <c r="B2420" s="78"/>
      <c r="C2420" s="79" t="s">
        <v>783</v>
      </c>
      <c r="D2420" s="75"/>
      <c r="E2420" s="76"/>
    </row>
    <row r="2421" spans="1:5" s="96" customFormat="1" ht="15" hidden="1" customHeight="1" outlineLevel="1" thickTop="1" x14ac:dyDescent="0.25">
      <c r="A2421" s="98" t="s">
        <v>393</v>
      </c>
      <c r="B2421" s="99"/>
      <c r="C2421" s="100">
        <v>8507230</v>
      </c>
    </row>
    <row r="2422" spans="1:5" s="96" customFormat="1" ht="15" hidden="1" customHeight="1" outlineLevel="1" x14ac:dyDescent="0.2">
      <c r="A2422" s="84" t="s">
        <v>310</v>
      </c>
      <c r="B2422" s="85"/>
      <c r="C2422" s="86">
        <v>20000</v>
      </c>
    </row>
    <row r="2423" spans="1:5" s="96" customFormat="1" ht="15" hidden="1" customHeight="1" outlineLevel="1" x14ac:dyDescent="0.2">
      <c r="A2423" s="87" t="s">
        <v>311</v>
      </c>
      <c r="B2423" s="88"/>
      <c r="C2423" s="86">
        <v>20000</v>
      </c>
    </row>
    <row r="2424" spans="1:5" s="96" customFormat="1" ht="15" hidden="1" customHeight="1" outlineLevel="1" x14ac:dyDescent="0.2">
      <c r="A2424" s="84" t="s">
        <v>328</v>
      </c>
      <c r="B2424" s="85"/>
      <c r="C2424" s="89">
        <v>7615494</v>
      </c>
    </row>
    <row r="2425" spans="1:5" s="96" customFormat="1" ht="15" hidden="1" customHeight="1" outlineLevel="1" x14ac:dyDescent="0.2">
      <c r="A2425" s="87" t="s">
        <v>329</v>
      </c>
      <c r="B2425" s="88"/>
      <c r="C2425" s="89">
        <v>1200405</v>
      </c>
    </row>
    <row r="2426" spans="1:5" s="96" customFormat="1" ht="15" hidden="1" customHeight="1" outlineLevel="1" x14ac:dyDescent="0.2">
      <c r="A2426" s="87" t="s">
        <v>330</v>
      </c>
      <c r="B2426" s="88"/>
      <c r="C2426" s="89">
        <v>6415089</v>
      </c>
    </row>
    <row r="2427" spans="1:5" s="96" customFormat="1" ht="15" hidden="1" customHeight="1" outlineLevel="1" x14ac:dyDescent="0.2">
      <c r="A2427" s="84" t="s">
        <v>332</v>
      </c>
      <c r="B2427" s="85"/>
      <c r="C2427" s="86">
        <v>871736</v>
      </c>
    </row>
    <row r="2428" spans="1:5" s="96" customFormat="1" ht="15" hidden="1" customHeight="1" outlineLevel="1" x14ac:dyDescent="0.2">
      <c r="A2428" s="87" t="s">
        <v>333</v>
      </c>
      <c r="B2428" s="88"/>
      <c r="C2428" s="86">
        <v>689894</v>
      </c>
    </row>
    <row r="2429" spans="1:5" s="96" customFormat="1" ht="15" hidden="1" customHeight="1" outlineLevel="1" x14ac:dyDescent="0.2">
      <c r="A2429" s="87" t="s">
        <v>334</v>
      </c>
      <c r="B2429" s="88"/>
      <c r="C2429" s="86">
        <v>181842</v>
      </c>
    </row>
    <row r="2430" spans="1:5" s="74" customFormat="1" ht="11.25" customHeight="1" collapsed="1" thickBot="1" x14ac:dyDescent="0.3">
      <c r="A2430" s="265" t="s">
        <v>98</v>
      </c>
      <c r="B2430" s="266"/>
      <c r="C2430" s="267"/>
      <c r="D2430" s="75"/>
      <c r="E2430" s="76"/>
    </row>
    <row r="2431" spans="1:5" s="111" customFormat="1" ht="18.75" x14ac:dyDescent="0.3">
      <c r="A2431" s="242" t="s">
        <v>695</v>
      </c>
      <c r="B2431" s="272">
        <v>7186</v>
      </c>
      <c r="C2431" s="261">
        <v>6919521</v>
      </c>
      <c r="D2431" s="109">
        <f t="shared" si="11"/>
        <v>962.91692179237407</v>
      </c>
      <c r="E2431" s="110">
        <f t="shared" si="10"/>
        <v>138.35013244143306</v>
      </c>
    </row>
    <row r="2432" spans="1:5" s="74" customFormat="1" ht="16.5" hidden="1" outlineLevel="1" thickTop="1" thickBot="1" x14ac:dyDescent="0.3">
      <c r="A2432" s="284" t="s">
        <v>781</v>
      </c>
      <c r="B2432" s="285"/>
      <c r="C2432" s="286"/>
      <c r="D2432" s="75"/>
      <c r="E2432" s="76"/>
    </row>
    <row r="2433" spans="1:5" s="74" customFormat="1" ht="16.5" hidden="1" outlineLevel="1" thickTop="1" thickBot="1" x14ac:dyDescent="0.3">
      <c r="A2433" s="77" t="s">
        <v>782</v>
      </c>
      <c r="B2433" s="78"/>
      <c r="C2433" s="79" t="s">
        <v>783</v>
      </c>
      <c r="D2433" s="75"/>
      <c r="E2433" s="76"/>
    </row>
    <row r="2434" spans="1:5" s="83" customFormat="1" ht="15" hidden="1" customHeight="1" outlineLevel="1" thickTop="1" x14ac:dyDescent="0.25">
      <c r="A2434" s="98" t="s">
        <v>463</v>
      </c>
      <c r="B2434" s="99"/>
      <c r="C2434" s="100">
        <v>6919521</v>
      </c>
    </row>
    <row r="2435" spans="1:5" s="83" customFormat="1" ht="15" hidden="1" customHeight="1" outlineLevel="1" x14ac:dyDescent="0.2">
      <c r="A2435" s="84" t="s">
        <v>310</v>
      </c>
      <c r="B2435" s="85"/>
      <c r="C2435" s="86">
        <v>75000</v>
      </c>
    </row>
    <row r="2436" spans="1:5" s="83" customFormat="1" ht="15" hidden="1" customHeight="1" outlineLevel="1" x14ac:dyDescent="0.2">
      <c r="A2436" s="87" t="s">
        <v>341</v>
      </c>
      <c r="B2436" s="88"/>
      <c r="C2436" s="86">
        <v>75000</v>
      </c>
    </row>
    <row r="2437" spans="1:5" s="83" customFormat="1" ht="15" hidden="1" customHeight="1" outlineLevel="1" x14ac:dyDescent="0.2">
      <c r="A2437" s="84" t="s">
        <v>328</v>
      </c>
      <c r="B2437" s="85"/>
      <c r="C2437" s="89">
        <v>6236463</v>
      </c>
    </row>
    <row r="2438" spans="1:5" s="83" customFormat="1" ht="15" hidden="1" customHeight="1" outlineLevel="1" x14ac:dyDescent="0.2">
      <c r="A2438" s="87" t="s">
        <v>329</v>
      </c>
      <c r="B2438" s="88"/>
      <c r="C2438" s="86">
        <v>983034</v>
      </c>
    </row>
    <row r="2439" spans="1:5" s="83" customFormat="1" ht="15" hidden="1" customHeight="1" outlineLevel="1" x14ac:dyDescent="0.2">
      <c r="A2439" s="87" t="s">
        <v>330</v>
      </c>
      <c r="B2439" s="88"/>
      <c r="C2439" s="89">
        <v>5253429</v>
      </c>
    </row>
    <row r="2440" spans="1:5" s="83" customFormat="1" ht="15" hidden="1" customHeight="1" outlineLevel="1" x14ac:dyDescent="0.2">
      <c r="A2440" s="84" t="s">
        <v>332</v>
      </c>
      <c r="B2440" s="85"/>
      <c r="C2440" s="86">
        <v>608058</v>
      </c>
    </row>
    <row r="2441" spans="1:5" s="83" customFormat="1" ht="15" hidden="1" customHeight="1" outlineLevel="1" x14ac:dyDescent="0.2">
      <c r="A2441" s="87" t="s">
        <v>333</v>
      </c>
      <c r="B2441" s="88"/>
      <c r="C2441" s="86">
        <v>608058</v>
      </c>
    </row>
    <row r="2442" spans="1:5" s="74" customFormat="1" ht="11.25" customHeight="1" collapsed="1" thickBot="1" x14ac:dyDescent="0.3">
      <c r="A2442" s="265" t="s">
        <v>695</v>
      </c>
      <c r="B2442" s="266"/>
      <c r="C2442" s="267"/>
      <c r="D2442" s="75"/>
      <c r="E2442" s="76"/>
    </row>
    <row r="2443" spans="1:5" s="111" customFormat="1" ht="18.75" x14ac:dyDescent="0.3">
      <c r="A2443" s="240" t="s">
        <v>716</v>
      </c>
      <c r="B2443" s="271">
        <v>7798</v>
      </c>
      <c r="C2443" s="260">
        <v>7487339</v>
      </c>
      <c r="D2443" s="115">
        <f t="shared" si="11"/>
        <v>960.16145165427031</v>
      </c>
      <c r="E2443" s="116">
        <f t="shared" si="10"/>
        <v>137.95423155952159</v>
      </c>
    </row>
    <row r="2444" spans="1:5" s="74" customFormat="1" ht="16.5" hidden="1" outlineLevel="1" thickTop="1" thickBot="1" x14ac:dyDescent="0.3">
      <c r="A2444" s="284" t="s">
        <v>781</v>
      </c>
      <c r="B2444" s="285"/>
      <c r="C2444" s="286"/>
      <c r="D2444" s="75"/>
      <c r="E2444" s="76"/>
    </row>
    <row r="2445" spans="1:5" s="74" customFormat="1" ht="16.5" hidden="1" outlineLevel="1" thickTop="1" thickBot="1" x14ac:dyDescent="0.3">
      <c r="A2445" s="77" t="s">
        <v>782</v>
      </c>
      <c r="B2445" s="78"/>
      <c r="C2445" s="79" t="s">
        <v>783</v>
      </c>
      <c r="D2445" s="75"/>
      <c r="E2445" s="76"/>
    </row>
    <row r="2446" spans="1:5" s="96" customFormat="1" ht="15" hidden="1" customHeight="1" outlineLevel="1" thickTop="1" x14ac:dyDescent="0.25">
      <c r="A2446" s="98" t="s">
        <v>394</v>
      </c>
      <c r="B2446" s="99"/>
      <c r="C2446" s="100">
        <v>7487339</v>
      </c>
    </row>
    <row r="2447" spans="1:5" s="96" customFormat="1" ht="15" hidden="1" customHeight="1" outlineLevel="1" x14ac:dyDescent="0.2">
      <c r="A2447" s="84" t="s">
        <v>310</v>
      </c>
      <c r="B2447" s="85"/>
      <c r="C2447" s="86">
        <v>10000</v>
      </c>
    </row>
    <row r="2448" spans="1:5" s="96" customFormat="1" ht="15" hidden="1" customHeight="1" outlineLevel="1" x14ac:dyDescent="0.2">
      <c r="A2448" s="87" t="s">
        <v>312</v>
      </c>
      <c r="B2448" s="88"/>
      <c r="C2448" s="86">
        <v>10000</v>
      </c>
    </row>
    <row r="2449" spans="1:5" s="96" customFormat="1" ht="15" hidden="1" customHeight="1" outlineLevel="1" x14ac:dyDescent="0.2">
      <c r="A2449" s="84" t="s">
        <v>313</v>
      </c>
      <c r="B2449" s="85"/>
      <c r="C2449" s="86">
        <v>40000</v>
      </c>
    </row>
    <row r="2450" spans="1:5" s="96" customFormat="1" ht="15" hidden="1" customHeight="1" outlineLevel="1" x14ac:dyDescent="0.2">
      <c r="A2450" s="87" t="s">
        <v>314</v>
      </c>
      <c r="B2450" s="88"/>
      <c r="C2450" s="86">
        <v>30000</v>
      </c>
    </row>
    <row r="2451" spans="1:5" s="96" customFormat="1" ht="15" hidden="1" customHeight="1" outlineLevel="1" x14ac:dyDescent="0.2">
      <c r="A2451" s="87" t="s">
        <v>315</v>
      </c>
      <c r="B2451" s="88"/>
      <c r="C2451" s="86">
        <v>10000</v>
      </c>
    </row>
    <row r="2452" spans="1:5" s="96" customFormat="1" ht="15" hidden="1" customHeight="1" outlineLevel="1" x14ac:dyDescent="0.2">
      <c r="A2452" s="84" t="s">
        <v>318</v>
      </c>
      <c r="B2452" s="85"/>
      <c r="C2452" s="86">
        <v>16341</v>
      </c>
    </row>
    <row r="2453" spans="1:5" s="96" customFormat="1" ht="15" hidden="1" customHeight="1" outlineLevel="1" x14ac:dyDescent="0.2">
      <c r="A2453" s="87" t="s">
        <v>376</v>
      </c>
      <c r="B2453" s="88"/>
      <c r="C2453" s="86">
        <v>6341</v>
      </c>
    </row>
    <row r="2454" spans="1:5" s="96" customFormat="1" ht="15" hidden="1" customHeight="1" outlineLevel="1" x14ac:dyDescent="0.2">
      <c r="A2454" s="87" t="s">
        <v>325</v>
      </c>
      <c r="B2454" s="88"/>
      <c r="C2454" s="86">
        <v>10000</v>
      </c>
    </row>
    <row r="2455" spans="1:5" s="96" customFormat="1" ht="15" hidden="1" customHeight="1" outlineLevel="1" x14ac:dyDescent="0.2">
      <c r="A2455" s="84" t="s">
        <v>328</v>
      </c>
      <c r="B2455" s="85"/>
      <c r="C2455" s="89">
        <v>6767592</v>
      </c>
    </row>
    <row r="2456" spans="1:5" s="96" customFormat="1" ht="15" hidden="1" customHeight="1" outlineLevel="1" x14ac:dyDescent="0.2">
      <c r="A2456" s="87" t="s">
        <v>329</v>
      </c>
      <c r="B2456" s="88"/>
      <c r="C2456" s="89">
        <v>1066753</v>
      </c>
    </row>
    <row r="2457" spans="1:5" s="96" customFormat="1" ht="15" hidden="1" customHeight="1" outlineLevel="1" x14ac:dyDescent="0.2">
      <c r="A2457" s="87" t="s">
        <v>330</v>
      </c>
      <c r="B2457" s="88"/>
      <c r="C2457" s="89">
        <v>5700839</v>
      </c>
    </row>
    <row r="2458" spans="1:5" s="96" customFormat="1" ht="15" hidden="1" customHeight="1" outlineLevel="1" x14ac:dyDescent="0.2">
      <c r="A2458" s="84" t="s">
        <v>332</v>
      </c>
      <c r="B2458" s="85"/>
      <c r="C2458" s="86">
        <v>653406</v>
      </c>
    </row>
    <row r="2459" spans="1:5" s="96" customFormat="1" ht="15" hidden="1" customHeight="1" outlineLevel="1" x14ac:dyDescent="0.2">
      <c r="A2459" s="87" t="s">
        <v>333</v>
      </c>
      <c r="B2459" s="88"/>
      <c r="C2459" s="86">
        <v>601903</v>
      </c>
    </row>
    <row r="2460" spans="1:5" s="96" customFormat="1" ht="15" hidden="1" customHeight="1" outlineLevel="1" x14ac:dyDescent="0.2">
      <c r="A2460" s="87" t="s">
        <v>334</v>
      </c>
      <c r="B2460" s="88"/>
      <c r="C2460" s="86">
        <v>51503</v>
      </c>
    </row>
    <row r="2461" spans="1:5" s="74" customFormat="1" ht="11.25" customHeight="1" collapsed="1" thickBot="1" x14ac:dyDescent="0.3">
      <c r="A2461" s="265" t="s">
        <v>716</v>
      </c>
      <c r="B2461" s="266"/>
      <c r="C2461" s="267"/>
      <c r="D2461" s="75"/>
      <c r="E2461" s="76"/>
    </row>
    <row r="2462" spans="1:5" s="111" customFormat="1" ht="18.75" x14ac:dyDescent="0.3">
      <c r="A2462" s="242" t="s">
        <v>720</v>
      </c>
      <c r="B2462" s="272">
        <v>8858</v>
      </c>
      <c r="C2462" s="261">
        <v>8372035</v>
      </c>
      <c r="D2462" s="109">
        <f t="shared" si="11"/>
        <v>945.13829306841274</v>
      </c>
      <c r="E2462" s="110">
        <f t="shared" si="10"/>
        <v>135.79573176270299</v>
      </c>
    </row>
    <row r="2463" spans="1:5" s="74" customFormat="1" ht="16.5" hidden="1" outlineLevel="1" thickTop="1" thickBot="1" x14ac:dyDescent="0.3">
      <c r="A2463" s="284" t="s">
        <v>781</v>
      </c>
      <c r="B2463" s="285"/>
      <c r="C2463" s="286"/>
      <c r="D2463" s="75"/>
      <c r="E2463" s="76"/>
    </row>
    <row r="2464" spans="1:5" s="74" customFormat="1" ht="16.5" hidden="1" outlineLevel="1" thickTop="1" thickBot="1" x14ac:dyDescent="0.3">
      <c r="A2464" s="77" t="s">
        <v>782</v>
      </c>
      <c r="B2464" s="78"/>
      <c r="C2464" s="79" t="s">
        <v>783</v>
      </c>
      <c r="D2464" s="75"/>
      <c r="E2464" s="76"/>
    </row>
    <row r="2465" spans="1:5" s="83" customFormat="1" ht="15" hidden="1" customHeight="1" outlineLevel="1" thickTop="1" x14ac:dyDescent="0.25">
      <c r="A2465" s="98" t="s">
        <v>451</v>
      </c>
      <c r="B2465" s="99"/>
      <c r="C2465" s="100">
        <v>8372035</v>
      </c>
    </row>
    <row r="2466" spans="1:5" s="83" customFormat="1" ht="15" hidden="1" customHeight="1" outlineLevel="1" x14ac:dyDescent="0.2">
      <c r="A2466" s="84" t="s">
        <v>313</v>
      </c>
      <c r="B2466" s="85"/>
      <c r="C2466" s="86">
        <v>20000</v>
      </c>
    </row>
    <row r="2467" spans="1:5" s="83" customFormat="1" ht="15" hidden="1" customHeight="1" outlineLevel="1" x14ac:dyDescent="0.2">
      <c r="A2467" s="87" t="s">
        <v>314</v>
      </c>
      <c r="B2467" s="88"/>
      <c r="C2467" s="86">
        <v>20000</v>
      </c>
    </row>
    <row r="2468" spans="1:5" s="83" customFormat="1" ht="15" hidden="1" customHeight="1" outlineLevel="1" x14ac:dyDescent="0.2">
      <c r="A2468" s="84" t="s">
        <v>318</v>
      </c>
      <c r="B2468" s="85"/>
      <c r="C2468" s="86">
        <v>12214</v>
      </c>
    </row>
    <row r="2469" spans="1:5" s="83" customFormat="1" ht="15" hidden="1" customHeight="1" outlineLevel="1" x14ac:dyDescent="0.2">
      <c r="A2469" s="87" t="s">
        <v>376</v>
      </c>
      <c r="B2469" s="88"/>
      <c r="C2469" s="86">
        <v>12214</v>
      </c>
    </row>
    <row r="2470" spans="1:5" s="83" customFormat="1" ht="15" hidden="1" customHeight="1" outlineLevel="1" x14ac:dyDescent="0.2">
      <c r="A2470" s="84" t="s">
        <v>328</v>
      </c>
      <c r="B2470" s="85"/>
      <c r="C2470" s="89">
        <v>7616362</v>
      </c>
    </row>
    <row r="2471" spans="1:5" s="83" customFormat="1" ht="15" hidden="1" customHeight="1" outlineLevel="1" x14ac:dyDescent="0.2">
      <c r="A2471" s="87" t="s">
        <v>329</v>
      </c>
      <c r="B2471" s="88"/>
      <c r="C2471" s="89">
        <v>1200542</v>
      </c>
    </row>
    <row r="2472" spans="1:5" s="83" customFormat="1" ht="15" hidden="1" customHeight="1" outlineLevel="1" x14ac:dyDescent="0.2">
      <c r="A2472" s="87" t="s">
        <v>330</v>
      </c>
      <c r="B2472" s="88"/>
      <c r="C2472" s="89">
        <v>6415820</v>
      </c>
    </row>
    <row r="2473" spans="1:5" s="83" customFormat="1" ht="15" hidden="1" customHeight="1" outlineLevel="1" x14ac:dyDescent="0.2">
      <c r="A2473" s="84" t="s">
        <v>332</v>
      </c>
      <c r="B2473" s="85"/>
      <c r="C2473" s="86">
        <v>723459</v>
      </c>
    </row>
    <row r="2474" spans="1:5" s="83" customFormat="1" ht="15" hidden="1" customHeight="1" outlineLevel="1" x14ac:dyDescent="0.2">
      <c r="A2474" s="87" t="s">
        <v>333</v>
      </c>
      <c r="B2474" s="88"/>
      <c r="C2474" s="86">
        <v>637273</v>
      </c>
    </row>
    <row r="2475" spans="1:5" s="83" customFormat="1" ht="15" hidden="1" customHeight="1" outlineLevel="1" x14ac:dyDescent="0.2">
      <c r="A2475" s="87" t="s">
        <v>334</v>
      </c>
      <c r="B2475" s="88"/>
      <c r="C2475" s="86">
        <v>86186</v>
      </c>
    </row>
    <row r="2476" spans="1:5" s="74" customFormat="1" ht="11.25" customHeight="1" collapsed="1" thickBot="1" x14ac:dyDescent="0.3">
      <c r="A2476" s="265" t="s">
        <v>720</v>
      </c>
      <c r="B2476" s="266"/>
      <c r="C2476" s="267"/>
      <c r="D2476" s="75"/>
      <c r="E2476" s="76"/>
    </row>
    <row r="2477" spans="1:5" s="111" customFormat="1" ht="18.75" x14ac:dyDescent="0.3">
      <c r="A2477" s="240" t="s">
        <v>54</v>
      </c>
      <c r="B2477" s="271">
        <v>3880</v>
      </c>
      <c r="C2477" s="260">
        <v>3697113</v>
      </c>
      <c r="D2477" s="115">
        <f t="shared" si="11"/>
        <v>952.86417525773197</v>
      </c>
      <c r="E2477" s="116">
        <f t="shared" si="10"/>
        <v>136.90577230714541</v>
      </c>
    </row>
    <row r="2478" spans="1:5" s="74" customFormat="1" ht="16.5" hidden="1" outlineLevel="1" thickTop="1" thickBot="1" x14ac:dyDescent="0.3">
      <c r="A2478" s="284" t="s">
        <v>781</v>
      </c>
      <c r="B2478" s="285"/>
      <c r="C2478" s="286"/>
      <c r="D2478" s="75"/>
      <c r="E2478" s="76"/>
    </row>
    <row r="2479" spans="1:5" s="74" customFormat="1" ht="16.5" hidden="1" outlineLevel="1" thickTop="1" thickBot="1" x14ac:dyDescent="0.3">
      <c r="A2479" s="77" t="s">
        <v>782</v>
      </c>
      <c r="B2479" s="78"/>
      <c r="C2479" s="79" t="s">
        <v>783</v>
      </c>
      <c r="D2479" s="75"/>
      <c r="E2479" s="76"/>
    </row>
    <row r="2480" spans="1:5" s="83" customFormat="1" ht="15" hidden="1" customHeight="1" outlineLevel="1" thickTop="1" x14ac:dyDescent="0.25">
      <c r="A2480" s="98" t="s">
        <v>421</v>
      </c>
      <c r="B2480" s="99"/>
      <c r="C2480" s="100">
        <v>3697113</v>
      </c>
    </row>
    <row r="2481" spans="1:5" s="83" customFormat="1" ht="15" hidden="1" customHeight="1" outlineLevel="1" x14ac:dyDescent="0.2">
      <c r="A2481" s="84" t="s">
        <v>318</v>
      </c>
      <c r="B2481" s="85"/>
      <c r="C2481" s="86">
        <v>7702</v>
      </c>
    </row>
    <row r="2482" spans="1:5" s="83" customFormat="1" ht="15" hidden="1" customHeight="1" outlineLevel="1" x14ac:dyDescent="0.2">
      <c r="A2482" s="87" t="s">
        <v>376</v>
      </c>
      <c r="B2482" s="88"/>
      <c r="C2482" s="86">
        <v>7702</v>
      </c>
    </row>
    <row r="2483" spans="1:5" s="83" customFormat="1" ht="15" hidden="1" customHeight="1" outlineLevel="1" x14ac:dyDescent="0.2">
      <c r="A2483" s="84" t="s">
        <v>328</v>
      </c>
      <c r="B2483" s="85"/>
      <c r="C2483" s="89">
        <v>3367306</v>
      </c>
    </row>
    <row r="2484" spans="1:5" s="83" customFormat="1" ht="15" hidden="1" customHeight="1" outlineLevel="1" x14ac:dyDescent="0.2">
      <c r="A2484" s="87" t="s">
        <v>329</v>
      </c>
      <c r="B2484" s="88"/>
      <c r="C2484" s="86">
        <v>530777</v>
      </c>
    </row>
    <row r="2485" spans="1:5" s="83" customFormat="1" ht="15" hidden="1" customHeight="1" outlineLevel="1" x14ac:dyDescent="0.2">
      <c r="A2485" s="87" t="s">
        <v>330</v>
      </c>
      <c r="B2485" s="88"/>
      <c r="C2485" s="89">
        <v>2836529</v>
      </c>
    </row>
    <row r="2486" spans="1:5" s="83" customFormat="1" ht="15" hidden="1" customHeight="1" outlineLevel="1" x14ac:dyDescent="0.2">
      <c r="A2486" s="84" t="s">
        <v>332</v>
      </c>
      <c r="B2486" s="85"/>
      <c r="C2486" s="86">
        <v>322105</v>
      </c>
    </row>
    <row r="2487" spans="1:5" s="83" customFormat="1" ht="15" hidden="1" customHeight="1" outlineLevel="1" x14ac:dyDescent="0.2">
      <c r="A2487" s="87" t="s">
        <v>333</v>
      </c>
      <c r="B2487" s="88"/>
      <c r="C2487" s="86">
        <v>301187</v>
      </c>
    </row>
    <row r="2488" spans="1:5" s="83" customFormat="1" ht="15" hidden="1" customHeight="1" outlineLevel="1" x14ac:dyDescent="0.2">
      <c r="A2488" s="87" t="s">
        <v>334</v>
      </c>
      <c r="B2488" s="88"/>
      <c r="C2488" s="86">
        <v>20918</v>
      </c>
    </row>
    <row r="2489" spans="1:5" s="74" customFormat="1" ht="11.25" customHeight="1" collapsed="1" thickBot="1" x14ac:dyDescent="0.3">
      <c r="A2489" s="265" t="s">
        <v>54</v>
      </c>
      <c r="B2489" s="266"/>
      <c r="C2489" s="267"/>
      <c r="D2489" s="75"/>
      <c r="E2489" s="76"/>
    </row>
    <row r="2490" spans="1:5" s="111" customFormat="1" ht="18.75" x14ac:dyDescent="0.3">
      <c r="A2490" s="242" t="s">
        <v>52</v>
      </c>
      <c r="B2490" s="272">
        <v>9879</v>
      </c>
      <c r="C2490" s="261">
        <v>9275310</v>
      </c>
      <c r="D2490" s="109">
        <f t="shared" si="11"/>
        <v>938.89158821743092</v>
      </c>
      <c r="E2490" s="110">
        <f t="shared" si="10"/>
        <v>134.89821669790675</v>
      </c>
    </row>
    <row r="2491" spans="1:5" s="74" customFormat="1" ht="16.5" hidden="1" outlineLevel="1" thickTop="1" thickBot="1" x14ac:dyDescent="0.3">
      <c r="A2491" s="284" t="s">
        <v>781</v>
      </c>
      <c r="B2491" s="285"/>
      <c r="C2491" s="286"/>
      <c r="D2491" s="75"/>
      <c r="E2491" s="76"/>
    </row>
    <row r="2492" spans="1:5" s="74" customFormat="1" ht="16.5" hidden="1" outlineLevel="1" thickTop="1" thickBot="1" x14ac:dyDescent="0.3">
      <c r="A2492" s="77" t="s">
        <v>782</v>
      </c>
      <c r="B2492" s="78"/>
      <c r="C2492" s="79" t="s">
        <v>783</v>
      </c>
      <c r="D2492" s="75"/>
      <c r="E2492" s="76"/>
    </row>
    <row r="2493" spans="1:5" s="96" customFormat="1" ht="15" hidden="1" customHeight="1" outlineLevel="1" thickTop="1" x14ac:dyDescent="0.25">
      <c r="A2493" s="98" t="s">
        <v>397</v>
      </c>
      <c r="B2493" s="99"/>
      <c r="C2493" s="100">
        <v>9275310</v>
      </c>
    </row>
    <row r="2494" spans="1:5" s="96" customFormat="1" ht="15" hidden="1" customHeight="1" outlineLevel="1" x14ac:dyDescent="0.2">
      <c r="A2494" s="84" t="s">
        <v>318</v>
      </c>
      <c r="B2494" s="85"/>
      <c r="C2494" s="86">
        <v>143089</v>
      </c>
    </row>
    <row r="2495" spans="1:5" s="96" customFormat="1" ht="15" hidden="1" customHeight="1" outlineLevel="1" x14ac:dyDescent="0.2">
      <c r="A2495" s="87" t="s">
        <v>376</v>
      </c>
      <c r="B2495" s="88"/>
      <c r="C2495" s="86">
        <v>43089</v>
      </c>
    </row>
    <row r="2496" spans="1:5" s="96" customFormat="1" ht="15" hidden="1" customHeight="1" outlineLevel="1" x14ac:dyDescent="0.2">
      <c r="A2496" s="87" t="s">
        <v>321</v>
      </c>
      <c r="B2496" s="88"/>
      <c r="C2496" s="86">
        <v>70000</v>
      </c>
    </row>
    <row r="2497" spans="1:5" s="96" customFormat="1" ht="15" hidden="1" customHeight="1" outlineLevel="1" x14ac:dyDescent="0.2">
      <c r="A2497" s="87" t="s">
        <v>325</v>
      </c>
      <c r="B2497" s="88"/>
      <c r="C2497" s="86">
        <v>30000</v>
      </c>
    </row>
    <row r="2498" spans="1:5" s="96" customFormat="1" ht="15" hidden="1" customHeight="1" outlineLevel="1" x14ac:dyDescent="0.2">
      <c r="A2498" s="84" t="s">
        <v>328</v>
      </c>
      <c r="B2498" s="85"/>
      <c r="C2498" s="89">
        <v>8492035</v>
      </c>
    </row>
    <row r="2499" spans="1:5" s="96" customFormat="1" ht="15" hidden="1" customHeight="1" outlineLevel="1" x14ac:dyDescent="0.2">
      <c r="A2499" s="87" t="s">
        <v>329</v>
      </c>
      <c r="B2499" s="88"/>
      <c r="C2499" s="89">
        <v>1338571</v>
      </c>
    </row>
    <row r="2500" spans="1:5" s="96" customFormat="1" ht="15" hidden="1" customHeight="1" outlineLevel="1" x14ac:dyDescent="0.2">
      <c r="A2500" s="87" t="s">
        <v>330</v>
      </c>
      <c r="B2500" s="88"/>
      <c r="C2500" s="89">
        <v>7153464</v>
      </c>
    </row>
    <row r="2501" spans="1:5" s="96" customFormat="1" ht="15" hidden="1" customHeight="1" outlineLevel="1" x14ac:dyDescent="0.2">
      <c r="A2501" s="84" t="s">
        <v>332</v>
      </c>
      <c r="B2501" s="85"/>
      <c r="C2501" s="86">
        <v>640186</v>
      </c>
    </row>
    <row r="2502" spans="1:5" s="96" customFormat="1" ht="15" hidden="1" customHeight="1" outlineLevel="1" x14ac:dyDescent="0.2">
      <c r="A2502" s="87" t="s">
        <v>333</v>
      </c>
      <c r="B2502" s="88"/>
      <c r="C2502" s="86">
        <v>631343</v>
      </c>
    </row>
    <row r="2503" spans="1:5" s="96" customFormat="1" ht="15" hidden="1" customHeight="1" outlineLevel="1" x14ac:dyDescent="0.2">
      <c r="A2503" s="87" t="s">
        <v>334</v>
      </c>
      <c r="B2503" s="88"/>
      <c r="C2503" s="86">
        <v>8843</v>
      </c>
    </row>
    <row r="2504" spans="1:5" s="74" customFormat="1" ht="11.25" customHeight="1" collapsed="1" thickBot="1" x14ac:dyDescent="0.3">
      <c r="A2504" s="265" t="s">
        <v>52</v>
      </c>
      <c r="B2504" s="266"/>
      <c r="C2504" s="267"/>
      <c r="D2504" s="75"/>
      <c r="E2504" s="76"/>
    </row>
    <row r="2505" spans="1:5" s="111" customFormat="1" ht="18.75" x14ac:dyDescent="0.3">
      <c r="A2505" s="240" t="s">
        <v>57</v>
      </c>
      <c r="B2505" s="271">
        <v>16930</v>
      </c>
      <c r="C2505" s="260">
        <v>16464934</v>
      </c>
      <c r="D2505" s="115">
        <f t="shared" si="11"/>
        <v>972.53006497341994</v>
      </c>
      <c r="E2505" s="116">
        <f t="shared" si="10"/>
        <v>139.73133117434193</v>
      </c>
    </row>
    <row r="2506" spans="1:5" s="74" customFormat="1" ht="16.5" hidden="1" outlineLevel="1" thickTop="1" thickBot="1" x14ac:dyDescent="0.3">
      <c r="A2506" s="284" t="s">
        <v>781</v>
      </c>
      <c r="B2506" s="285"/>
      <c r="C2506" s="286"/>
      <c r="D2506" s="75"/>
      <c r="E2506" s="76"/>
    </row>
    <row r="2507" spans="1:5" s="74" customFormat="1" ht="16.5" hidden="1" outlineLevel="1" thickTop="1" thickBot="1" x14ac:dyDescent="0.3">
      <c r="A2507" s="77" t="s">
        <v>782</v>
      </c>
      <c r="B2507" s="78"/>
      <c r="C2507" s="79" t="s">
        <v>783</v>
      </c>
      <c r="D2507" s="75"/>
      <c r="E2507" s="76"/>
    </row>
    <row r="2508" spans="1:5" s="83" customFormat="1" ht="15" hidden="1" customHeight="1" outlineLevel="1" thickTop="1" x14ac:dyDescent="0.25">
      <c r="A2508" s="98" t="s">
        <v>446</v>
      </c>
      <c r="B2508" s="99"/>
      <c r="C2508" s="100">
        <v>16464934</v>
      </c>
    </row>
    <row r="2509" spans="1:5" s="83" customFormat="1" ht="15" hidden="1" customHeight="1" outlineLevel="1" x14ac:dyDescent="0.2">
      <c r="A2509" s="84" t="s">
        <v>310</v>
      </c>
      <c r="B2509" s="85"/>
      <c r="C2509" s="86">
        <v>189606</v>
      </c>
    </row>
    <row r="2510" spans="1:5" s="83" customFormat="1" ht="15" hidden="1" customHeight="1" outlineLevel="1" x14ac:dyDescent="0.2">
      <c r="A2510" s="87" t="s">
        <v>311</v>
      </c>
      <c r="B2510" s="88"/>
      <c r="C2510" s="86">
        <v>183901</v>
      </c>
    </row>
    <row r="2511" spans="1:5" s="83" customFormat="1" ht="15" hidden="1" customHeight="1" outlineLevel="1" x14ac:dyDescent="0.2">
      <c r="A2511" s="87" t="s">
        <v>312</v>
      </c>
      <c r="B2511" s="88"/>
      <c r="C2511" s="86">
        <v>5705</v>
      </c>
    </row>
    <row r="2512" spans="1:5" s="83" customFormat="1" ht="15" hidden="1" customHeight="1" outlineLevel="1" x14ac:dyDescent="0.2">
      <c r="A2512" s="84" t="s">
        <v>313</v>
      </c>
      <c r="B2512" s="85"/>
      <c r="C2512" s="86">
        <v>23011</v>
      </c>
    </row>
    <row r="2513" spans="1:3" s="83" customFormat="1" ht="15" hidden="1" customHeight="1" outlineLevel="1" x14ac:dyDescent="0.2">
      <c r="A2513" s="87" t="s">
        <v>314</v>
      </c>
      <c r="B2513" s="88"/>
      <c r="C2513" s="86">
        <v>16540</v>
      </c>
    </row>
    <row r="2514" spans="1:3" s="83" customFormat="1" ht="15" hidden="1" customHeight="1" outlineLevel="1" x14ac:dyDescent="0.2">
      <c r="A2514" s="87" t="s">
        <v>316</v>
      </c>
      <c r="B2514" s="88"/>
      <c r="C2514" s="86">
        <v>6471</v>
      </c>
    </row>
    <row r="2515" spans="1:3" s="83" customFormat="1" ht="15" hidden="1" customHeight="1" outlineLevel="1" x14ac:dyDescent="0.2">
      <c r="A2515" s="84" t="s">
        <v>318</v>
      </c>
      <c r="B2515" s="85"/>
      <c r="C2515" s="86">
        <v>77167</v>
      </c>
    </row>
    <row r="2516" spans="1:3" s="83" customFormat="1" ht="15" hidden="1" customHeight="1" outlineLevel="1" x14ac:dyDescent="0.2">
      <c r="A2516" s="87" t="s">
        <v>319</v>
      </c>
      <c r="B2516" s="88"/>
      <c r="C2516" s="86">
        <v>19217</v>
      </c>
    </row>
    <row r="2517" spans="1:3" s="83" customFormat="1" ht="15" hidden="1" customHeight="1" outlineLevel="1" x14ac:dyDescent="0.2">
      <c r="A2517" s="87" t="s">
        <v>376</v>
      </c>
      <c r="B2517" s="88"/>
      <c r="C2517" s="86">
        <v>23601</v>
      </c>
    </row>
    <row r="2518" spans="1:3" s="83" customFormat="1" ht="15" hidden="1" customHeight="1" outlineLevel="1" x14ac:dyDescent="0.2">
      <c r="A2518" s="87" t="s">
        <v>322</v>
      </c>
      <c r="B2518" s="88"/>
      <c r="C2518" s="86">
        <v>15613</v>
      </c>
    </row>
    <row r="2519" spans="1:3" s="83" customFormat="1" ht="15" hidden="1" customHeight="1" outlineLevel="1" x14ac:dyDescent="0.2">
      <c r="A2519" s="87" t="s">
        <v>323</v>
      </c>
      <c r="B2519" s="88"/>
      <c r="C2519" s="86">
        <v>18736</v>
      </c>
    </row>
    <row r="2520" spans="1:3" s="83" customFormat="1" ht="15" hidden="1" customHeight="1" outlineLevel="1" x14ac:dyDescent="0.2">
      <c r="A2520" s="84" t="s">
        <v>326</v>
      </c>
      <c r="B2520" s="85"/>
      <c r="C2520" s="86">
        <v>1743</v>
      </c>
    </row>
    <row r="2521" spans="1:3" s="83" customFormat="1" ht="15" hidden="1" customHeight="1" outlineLevel="1" x14ac:dyDescent="0.2">
      <c r="A2521" s="87" t="s">
        <v>361</v>
      </c>
      <c r="B2521" s="88"/>
      <c r="C2521" s="86">
        <v>1743</v>
      </c>
    </row>
    <row r="2522" spans="1:3" s="83" customFormat="1" ht="15" hidden="1" customHeight="1" outlineLevel="1" x14ac:dyDescent="0.2">
      <c r="A2522" s="84" t="s">
        <v>328</v>
      </c>
      <c r="B2522" s="85"/>
      <c r="C2522" s="89">
        <v>15262232</v>
      </c>
    </row>
    <row r="2523" spans="1:3" s="83" customFormat="1" ht="15" hidden="1" customHeight="1" outlineLevel="1" x14ac:dyDescent="0.2">
      <c r="A2523" s="87" t="s">
        <v>329</v>
      </c>
      <c r="B2523" s="88"/>
      <c r="C2523" s="89">
        <v>2405735</v>
      </c>
    </row>
    <row r="2524" spans="1:3" s="83" customFormat="1" ht="15" hidden="1" customHeight="1" outlineLevel="1" x14ac:dyDescent="0.2">
      <c r="A2524" s="87" t="s">
        <v>330</v>
      </c>
      <c r="B2524" s="88"/>
      <c r="C2524" s="89">
        <v>12856497</v>
      </c>
    </row>
    <row r="2525" spans="1:3" s="83" customFormat="1" ht="15" hidden="1" customHeight="1" outlineLevel="1" x14ac:dyDescent="0.2">
      <c r="A2525" s="84" t="s">
        <v>332</v>
      </c>
      <c r="B2525" s="85"/>
      <c r="C2525" s="86">
        <v>709979</v>
      </c>
    </row>
    <row r="2526" spans="1:3" s="83" customFormat="1" ht="15" hidden="1" customHeight="1" outlineLevel="1" x14ac:dyDescent="0.2">
      <c r="A2526" s="87" t="s">
        <v>333</v>
      </c>
      <c r="B2526" s="88"/>
      <c r="C2526" s="86">
        <v>601481</v>
      </c>
    </row>
    <row r="2527" spans="1:3" s="83" customFormat="1" ht="15" hidden="1" customHeight="1" outlineLevel="1" x14ac:dyDescent="0.2">
      <c r="A2527" s="87" t="s">
        <v>334</v>
      </c>
      <c r="B2527" s="88"/>
      <c r="C2527" s="86">
        <v>108498</v>
      </c>
    </row>
    <row r="2528" spans="1:3" s="83" customFormat="1" ht="15" hidden="1" customHeight="1" outlineLevel="1" x14ac:dyDescent="0.2">
      <c r="A2528" s="84" t="s">
        <v>741</v>
      </c>
      <c r="B2528" s="85"/>
      <c r="C2528" s="86">
        <v>201196</v>
      </c>
    </row>
    <row r="2529" spans="1:5" s="83" customFormat="1" ht="15" hidden="1" customHeight="1" outlineLevel="1" x14ac:dyDescent="0.2">
      <c r="A2529" s="87" t="s">
        <v>336</v>
      </c>
      <c r="B2529" s="88"/>
      <c r="C2529" s="86">
        <v>201196</v>
      </c>
    </row>
    <row r="2530" spans="1:5" s="74" customFormat="1" ht="11.25" customHeight="1" collapsed="1" thickBot="1" x14ac:dyDescent="0.3">
      <c r="A2530" s="265" t="s">
        <v>57</v>
      </c>
      <c r="B2530" s="266"/>
      <c r="C2530" s="267"/>
      <c r="D2530" s="75"/>
      <c r="E2530" s="76"/>
    </row>
    <row r="2531" spans="1:5" s="111" customFormat="1" ht="18.75" x14ac:dyDescent="0.3">
      <c r="A2531" s="242" t="s">
        <v>722</v>
      </c>
      <c r="B2531" s="272">
        <v>5069</v>
      </c>
      <c r="C2531" s="261">
        <v>4586825</v>
      </c>
      <c r="D2531" s="109">
        <f t="shared" si="11"/>
        <v>904.87768790688494</v>
      </c>
      <c r="E2531" s="110">
        <f t="shared" si="10"/>
        <v>130.01116205558691</v>
      </c>
    </row>
    <row r="2532" spans="1:5" s="74" customFormat="1" ht="16.5" hidden="1" outlineLevel="1" thickTop="1" thickBot="1" x14ac:dyDescent="0.3">
      <c r="A2532" s="284" t="s">
        <v>781</v>
      </c>
      <c r="B2532" s="285"/>
      <c r="C2532" s="286"/>
      <c r="D2532" s="75"/>
      <c r="E2532" s="76"/>
    </row>
    <row r="2533" spans="1:5" s="74" customFormat="1" ht="16.5" hidden="1" outlineLevel="1" thickTop="1" thickBot="1" x14ac:dyDescent="0.3">
      <c r="A2533" s="77" t="s">
        <v>782</v>
      </c>
      <c r="B2533" s="78"/>
      <c r="C2533" s="79" t="s">
        <v>783</v>
      </c>
      <c r="D2533" s="75"/>
      <c r="E2533" s="76"/>
    </row>
    <row r="2534" spans="1:5" s="83" customFormat="1" ht="15" hidden="1" customHeight="1" outlineLevel="1" thickTop="1" x14ac:dyDescent="0.25">
      <c r="A2534" s="98" t="s">
        <v>423</v>
      </c>
      <c r="B2534" s="99"/>
      <c r="C2534" s="100">
        <v>4586825</v>
      </c>
    </row>
    <row r="2535" spans="1:5" s="83" customFormat="1" ht="15" hidden="1" customHeight="1" outlineLevel="1" x14ac:dyDescent="0.2">
      <c r="A2535" s="84" t="s">
        <v>328</v>
      </c>
      <c r="B2535" s="85"/>
      <c r="C2535" s="89">
        <v>4399196</v>
      </c>
    </row>
    <row r="2536" spans="1:5" s="83" customFormat="1" ht="15" hidden="1" customHeight="1" outlineLevel="1" x14ac:dyDescent="0.2">
      <c r="A2536" s="87" t="s">
        <v>329</v>
      </c>
      <c r="B2536" s="88"/>
      <c r="C2536" s="86">
        <v>693431</v>
      </c>
    </row>
    <row r="2537" spans="1:5" s="83" customFormat="1" ht="15" hidden="1" customHeight="1" outlineLevel="1" x14ac:dyDescent="0.2">
      <c r="A2537" s="87" t="s">
        <v>330</v>
      </c>
      <c r="B2537" s="88"/>
      <c r="C2537" s="89">
        <v>3705765</v>
      </c>
    </row>
    <row r="2538" spans="1:5" s="83" customFormat="1" ht="15" hidden="1" customHeight="1" outlineLevel="1" x14ac:dyDescent="0.2">
      <c r="A2538" s="84" t="s">
        <v>332</v>
      </c>
      <c r="B2538" s="85"/>
      <c r="C2538" s="86">
        <v>187629</v>
      </c>
    </row>
    <row r="2539" spans="1:5" s="83" customFormat="1" ht="15" hidden="1" customHeight="1" outlineLevel="1" x14ac:dyDescent="0.2">
      <c r="A2539" s="87" t="s">
        <v>333</v>
      </c>
      <c r="B2539" s="88"/>
      <c r="C2539" s="86">
        <v>144687</v>
      </c>
    </row>
    <row r="2540" spans="1:5" s="83" customFormat="1" ht="15" hidden="1" customHeight="1" outlineLevel="1" x14ac:dyDescent="0.2">
      <c r="A2540" s="87" t="s">
        <v>334</v>
      </c>
      <c r="B2540" s="88"/>
      <c r="C2540" s="86">
        <v>42942</v>
      </c>
    </row>
    <row r="2541" spans="1:5" s="74" customFormat="1" ht="11.25" customHeight="1" collapsed="1" thickBot="1" x14ac:dyDescent="0.3">
      <c r="A2541" s="90" t="s">
        <v>722</v>
      </c>
      <c r="B2541" s="91"/>
      <c r="C2541" s="92"/>
      <c r="D2541" s="75"/>
      <c r="E2541" s="76"/>
    </row>
    <row r="2542" spans="1:5" s="135" customFormat="1" ht="21.75" thickTop="1" x14ac:dyDescent="0.35">
      <c r="A2542" s="151" t="s">
        <v>103</v>
      </c>
      <c r="B2542" s="131">
        <v>1762761</v>
      </c>
      <c r="C2542" s="152">
        <v>3201093443</v>
      </c>
      <c r="D2542" s="133">
        <f t="shared" ref="D2542" si="12">C2542/B2542</f>
        <v>1815.9543142831048</v>
      </c>
      <c r="E2542" s="134">
        <f t="shared" ref="E2542" si="13">D2542/6.96</f>
        <v>260.91297619010129</v>
      </c>
    </row>
    <row r="2543" spans="1:5" s="111" customFormat="1" ht="18.75" x14ac:dyDescent="0.3">
      <c r="A2543" s="112" t="s">
        <v>112</v>
      </c>
      <c r="B2543" s="113">
        <v>632013</v>
      </c>
      <c r="C2543" s="153">
        <v>1529505560</v>
      </c>
      <c r="D2543" s="115">
        <f t="shared" ref="D2543:D3051" si="14">C2543/B2543</f>
        <v>2420.0539545863771</v>
      </c>
      <c r="E2543" s="116">
        <f t="shared" ref="E2543:E3789" si="15">D2543/6.96</f>
        <v>347.70890152103118</v>
      </c>
    </row>
    <row r="2544" spans="1:5" ht="17.25" hidden="1" outlineLevel="1" thickTop="1" thickBot="1" x14ac:dyDescent="0.3">
      <c r="A2544" s="277" t="s">
        <v>781</v>
      </c>
      <c r="B2544" s="278"/>
      <c r="C2544" s="279"/>
      <c r="D2544" s="9"/>
      <c r="E2544" s="8"/>
    </row>
    <row r="2545" spans="1:5" ht="17.25" hidden="1" outlineLevel="1" thickTop="1" thickBot="1" x14ac:dyDescent="0.3">
      <c r="A2545" s="30" t="s">
        <v>782</v>
      </c>
      <c r="B2545" s="31"/>
      <c r="C2545" s="32" t="s">
        <v>783</v>
      </c>
      <c r="D2545" s="9"/>
      <c r="E2545" s="8"/>
    </row>
    <row r="2546" spans="1:5" s="15" customFormat="1" ht="15" hidden="1" customHeight="1" outlineLevel="1" thickTop="1" x14ac:dyDescent="0.2">
      <c r="A2546" s="217" t="s">
        <v>466</v>
      </c>
      <c r="B2546" s="65"/>
      <c r="C2546" s="58">
        <v>1529505560</v>
      </c>
    </row>
    <row r="2547" spans="1:5" s="15" customFormat="1" ht="15" hidden="1" customHeight="1" outlineLevel="1" x14ac:dyDescent="0.25">
      <c r="A2547" s="275" t="s">
        <v>310</v>
      </c>
      <c r="B2547" s="276"/>
      <c r="C2547" s="214">
        <v>7910300</v>
      </c>
    </row>
    <row r="2548" spans="1:5" s="15" customFormat="1" ht="15" hidden="1" customHeight="1" outlineLevel="1" x14ac:dyDescent="0.25">
      <c r="A2548" s="212" t="s">
        <v>311</v>
      </c>
      <c r="B2548" s="213"/>
      <c r="C2548" s="214">
        <v>1080300</v>
      </c>
    </row>
    <row r="2549" spans="1:5" s="15" customFormat="1" ht="15" hidden="1" customHeight="1" outlineLevel="1" x14ac:dyDescent="0.25">
      <c r="A2549" s="212" t="s">
        <v>312</v>
      </c>
      <c r="B2549" s="213"/>
      <c r="C2549" s="214">
        <v>6830000</v>
      </c>
    </row>
    <row r="2550" spans="1:5" s="15" customFormat="1" ht="15" hidden="1" customHeight="1" outlineLevel="1" x14ac:dyDescent="0.25">
      <c r="A2550" s="212" t="s">
        <v>313</v>
      </c>
      <c r="B2550" s="213"/>
      <c r="C2550" s="214">
        <v>266520000</v>
      </c>
    </row>
    <row r="2551" spans="1:5" s="15" customFormat="1" ht="15" hidden="1" customHeight="1" outlineLevel="1" x14ac:dyDescent="0.25">
      <c r="A2551" s="212" t="s">
        <v>314</v>
      </c>
      <c r="B2551" s="213"/>
      <c r="C2551" s="214">
        <v>140500000</v>
      </c>
    </row>
    <row r="2552" spans="1:5" s="15" customFormat="1" ht="15" hidden="1" customHeight="1" outlineLevel="1" x14ac:dyDescent="0.25">
      <c r="A2552" s="212" t="s">
        <v>315</v>
      </c>
      <c r="B2552" s="213"/>
      <c r="C2552" s="214">
        <v>75000000</v>
      </c>
    </row>
    <row r="2553" spans="1:5" s="15" customFormat="1" ht="15" hidden="1" customHeight="1" outlineLevel="1" x14ac:dyDescent="0.25">
      <c r="A2553" s="212" t="s">
        <v>316</v>
      </c>
      <c r="B2553" s="213"/>
      <c r="C2553" s="214">
        <v>37000000</v>
      </c>
    </row>
    <row r="2554" spans="1:5" s="15" customFormat="1" ht="15" hidden="1" customHeight="1" outlineLevel="1" x14ac:dyDescent="0.25">
      <c r="A2554" s="212" t="s">
        <v>317</v>
      </c>
      <c r="B2554" s="213"/>
      <c r="C2554" s="214">
        <v>14000000</v>
      </c>
    </row>
    <row r="2555" spans="1:5" s="15" customFormat="1" ht="15" hidden="1" customHeight="1" outlineLevel="1" x14ac:dyDescent="0.25">
      <c r="A2555" s="212" t="s">
        <v>338</v>
      </c>
      <c r="B2555" s="213"/>
      <c r="C2555" s="215">
        <v>20000</v>
      </c>
    </row>
    <row r="2556" spans="1:5" s="15" customFormat="1" ht="15" hidden="1" customHeight="1" outlineLevel="1" x14ac:dyDescent="0.25">
      <c r="A2556" s="212" t="s">
        <v>318</v>
      </c>
      <c r="B2556" s="213"/>
      <c r="C2556" s="214">
        <v>131816125</v>
      </c>
    </row>
    <row r="2557" spans="1:5" s="15" customFormat="1" ht="15" hidden="1" customHeight="1" outlineLevel="1" x14ac:dyDescent="0.25">
      <c r="A2557" s="212" t="s">
        <v>319</v>
      </c>
      <c r="B2557" s="213"/>
      <c r="C2557" s="216" t="s">
        <v>757</v>
      </c>
    </row>
    <row r="2558" spans="1:5" s="15" customFormat="1" ht="15" hidden="1" customHeight="1" outlineLevel="1" x14ac:dyDescent="0.25">
      <c r="A2558" s="212" t="s">
        <v>343</v>
      </c>
      <c r="B2558" s="213"/>
      <c r="C2558" s="215">
        <v>218000</v>
      </c>
    </row>
    <row r="2559" spans="1:5" s="15" customFormat="1" ht="15" hidden="1" customHeight="1" outlineLevel="1" x14ac:dyDescent="0.25">
      <c r="A2559" s="212" t="s">
        <v>376</v>
      </c>
      <c r="B2559" s="213"/>
      <c r="C2559" s="215">
        <v>15907</v>
      </c>
    </row>
    <row r="2560" spans="1:5" s="15" customFormat="1" ht="15" hidden="1" customHeight="1" outlineLevel="1" x14ac:dyDescent="0.25">
      <c r="A2560" s="212" t="s">
        <v>321</v>
      </c>
      <c r="B2560" s="213"/>
      <c r="C2560" s="214">
        <v>22250000</v>
      </c>
    </row>
    <row r="2561" spans="1:5" s="15" customFormat="1" ht="15" hidden="1" customHeight="1" outlineLevel="1" x14ac:dyDescent="0.25">
      <c r="A2561" s="212" t="s">
        <v>322</v>
      </c>
      <c r="B2561" s="213"/>
      <c r="C2561" s="215">
        <v>780000</v>
      </c>
    </row>
    <row r="2562" spans="1:5" s="15" customFormat="1" ht="15" hidden="1" customHeight="1" outlineLevel="1" x14ac:dyDescent="0.25">
      <c r="A2562" s="212" t="s">
        <v>323</v>
      </c>
      <c r="B2562" s="213"/>
      <c r="C2562" s="214">
        <v>9620000</v>
      </c>
    </row>
    <row r="2563" spans="1:5" s="15" customFormat="1" ht="15" hidden="1" customHeight="1" outlineLevel="1" x14ac:dyDescent="0.25">
      <c r="A2563" s="212" t="s">
        <v>324</v>
      </c>
      <c r="B2563" s="213"/>
      <c r="C2563" s="215">
        <v>230000</v>
      </c>
    </row>
    <row r="2564" spans="1:5" s="15" customFormat="1" ht="15" hidden="1" customHeight="1" outlineLevel="1" x14ac:dyDescent="0.25">
      <c r="A2564" s="212" t="s">
        <v>325</v>
      </c>
      <c r="B2564" s="213"/>
      <c r="C2564" s="214">
        <v>7075000</v>
      </c>
    </row>
    <row r="2565" spans="1:5" s="15" customFormat="1" ht="15" hidden="1" customHeight="1" outlineLevel="1" x14ac:dyDescent="0.25">
      <c r="A2565" s="212" t="s">
        <v>328</v>
      </c>
      <c r="B2565" s="213"/>
      <c r="C2565" s="214">
        <v>567631544</v>
      </c>
    </row>
    <row r="2566" spans="1:5" s="15" customFormat="1" ht="15" hidden="1" customHeight="1" outlineLevel="1" x14ac:dyDescent="0.25">
      <c r="A2566" s="212" t="s">
        <v>329</v>
      </c>
      <c r="B2566" s="213"/>
      <c r="C2566" s="214">
        <v>189504134</v>
      </c>
    </row>
    <row r="2567" spans="1:5" s="15" customFormat="1" ht="15" hidden="1" customHeight="1" outlineLevel="1" x14ac:dyDescent="0.25">
      <c r="A2567" s="212" t="s">
        <v>330</v>
      </c>
      <c r="B2567" s="213"/>
      <c r="C2567" s="214">
        <v>378127410</v>
      </c>
    </row>
    <row r="2568" spans="1:5" s="15" customFormat="1" ht="15" hidden="1" customHeight="1" outlineLevel="1" x14ac:dyDescent="0.25">
      <c r="A2568" s="212" t="s">
        <v>467</v>
      </c>
      <c r="B2568" s="213"/>
      <c r="C2568" s="214">
        <v>4650000</v>
      </c>
    </row>
    <row r="2569" spans="1:5" s="15" customFormat="1" ht="15" hidden="1" customHeight="1" outlineLevel="1" x14ac:dyDescent="0.25">
      <c r="A2569" s="212" t="s">
        <v>468</v>
      </c>
      <c r="B2569" s="213"/>
      <c r="C2569" s="214">
        <v>4650000</v>
      </c>
    </row>
    <row r="2570" spans="1:5" s="15" customFormat="1" ht="15" hidden="1" customHeight="1" outlineLevel="1" x14ac:dyDescent="0.25">
      <c r="A2570" s="212" t="s">
        <v>332</v>
      </c>
      <c r="B2570" s="213"/>
      <c r="C2570" s="214">
        <v>8716377</v>
      </c>
    </row>
    <row r="2571" spans="1:5" s="15" customFormat="1" ht="15" hidden="1" customHeight="1" outlineLevel="1" x14ac:dyDescent="0.25">
      <c r="A2571" s="212" t="s">
        <v>333</v>
      </c>
      <c r="B2571" s="213"/>
      <c r="C2571" s="214">
        <v>8377938</v>
      </c>
    </row>
    <row r="2572" spans="1:5" s="15" customFormat="1" ht="15" hidden="1" customHeight="1" outlineLevel="1" x14ac:dyDescent="0.25">
      <c r="A2572" s="212" t="s">
        <v>743</v>
      </c>
      <c r="B2572" s="213"/>
      <c r="C2572" s="215">
        <v>73226</v>
      </c>
    </row>
    <row r="2573" spans="1:5" s="15" customFormat="1" ht="15" hidden="1" customHeight="1" outlineLevel="1" x14ac:dyDescent="0.25">
      <c r="A2573" s="212" t="s">
        <v>335</v>
      </c>
      <c r="B2573" s="213"/>
      <c r="C2573" s="215">
        <v>265213</v>
      </c>
    </row>
    <row r="2574" spans="1:5" s="15" customFormat="1" ht="15" hidden="1" customHeight="1" outlineLevel="1" x14ac:dyDescent="0.25">
      <c r="A2574" s="212" t="s">
        <v>741</v>
      </c>
      <c r="B2574" s="213"/>
      <c r="C2574" s="214">
        <v>542261214</v>
      </c>
    </row>
    <row r="2575" spans="1:5" s="15" customFormat="1" ht="15" hidden="1" customHeight="1" outlineLevel="1" x14ac:dyDescent="0.25">
      <c r="A2575" s="212" t="s">
        <v>336</v>
      </c>
      <c r="B2575" s="213"/>
      <c r="C2575" s="214">
        <v>542261214</v>
      </c>
    </row>
    <row r="2576" spans="1:5" ht="11.25" customHeight="1" collapsed="1" thickBot="1" x14ac:dyDescent="0.3">
      <c r="A2576" s="245" t="s">
        <v>112</v>
      </c>
      <c r="B2576" s="246"/>
      <c r="C2576" s="247"/>
      <c r="D2576" s="9"/>
      <c r="E2576" s="8"/>
    </row>
    <row r="2577" spans="1:5" s="111" customFormat="1" ht="18.75" x14ac:dyDescent="0.3">
      <c r="A2577" s="242" t="s">
        <v>104</v>
      </c>
      <c r="B2577" s="272">
        <v>23267</v>
      </c>
      <c r="C2577" s="261">
        <v>52933825</v>
      </c>
      <c r="D2577" s="109">
        <f t="shared" si="14"/>
        <v>2275.0601710577212</v>
      </c>
      <c r="E2577" s="110">
        <f t="shared" si="15"/>
        <v>326.87646135886797</v>
      </c>
    </row>
    <row r="2578" spans="1:5" ht="17.25" hidden="1" outlineLevel="1" thickTop="1" thickBot="1" x14ac:dyDescent="0.3">
      <c r="A2578" s="277" t="s">
        <v>781</v>
      </c>
      <c r="B2578" s="278"/>
      <c r="C2578" s="279"/>
      <c r="D2578" s="9"/>
      <c r="E2578" s="8"/>
    </row>
    <row r="2579" spans="1:5" ht="17.25" hidden="1" outlineLevel="1" thickTop="1" thickBot="1" x14ac:dyDescent="0.3">
      <c r="A2579" s="30" t="s">
        <v>782</v>
      </c>
      <c r="B2579" s="31"/>
      <c r="C2579" s="32" t="s">
        <v>783</v>
      </c>
      <c r="D2579" s="9"/>
      <c r="E2579" s="8"/>
    </row>
    <row r="2580" spans="1:5" s="15" customFormat="1" ht="15" hidden="1" customHeight="1" outlineLevel="1" thickTop="1" x14ac:dyDescent="0.2">
      <c r="A2580" s="70" t="s">
        <v>474</v>
      </c>
      <c r="B2580" s="71"/>
      <c r="C2580" s="61">
        <v>52933825</v>
      </c>
    </row>
    <row r="2581" spans="1:5" s="15" customFormat="1" ht="15" hidden="1" customHeight="1" outlineLevel="1" x14ac:dyDescent="0.2">
      <c r="A2581" s="66" t="s">
        <v>310</v>
      </c>
      <c r="B2581" s="67"/>
      <c r="C2581" s="59">
        <v>1080000</v>
      </c>
    </row>
    <row r="2582" spans="1:5" s="15" customFormat="1" ht="15" hidden="1" customHeight="1" outlineLevel="1" x14ac:dyDescent="0.2">
      <c r="A2582" s="68" t="s">
        <v>311</v>
      </c>
      <c r="B2582" s="69"/>
      <c r="C2582" s="59">
        <v>1025000</v>
      </c>
    </row>
    <row r="2583" spans="1:5" s="15" customFormat="1" ht="15" hidden="1" customHeight="1" outlineLevel="1" x14ac:dyDescent="0.2">
      <c r="A2583" s="68" t="s">
        <v>312</v>
      </c>
      <c r="B2583" s="69"/>
      <c r="C2583" s="58">
        <v>55000</v>
      </c>
    </row>
    <row r="2584" spans="1:5" s="15" customFormat="1" ht="15" hidden="1" customHeight="1" outlineLevel="1" x14ac:dyDescent="0.2">
      <c r="A2584" s="66" t="s">
        <v>313</v>
      </c>
      <c r="B2584" s="67"/>
      <c r="C2584" s="58">
        <v>613000</v>
      </c>
    </row>
    <row r="2585" spans="1:5" s="15" customFormat="1" ht="15" hidden="1" customHeight="1" outlineLevel="1" x14ac:dyDescent="0.2">
      <c r="A2585" s="68" t="s">
        <v>314</v>
      </c>
      <c r="B2585" s="69"/>
      <c r="C2585" s="58">
        <v>400000</v>
      </c>
    </row>
    <row r="2586" spans="1:5" s="15" customFormat="1" ht="15" hidden="1" customHeight="1" outlineLevel="1" x14ac:dyDescent="0.2">
      <c r="A2586" s="68" t="s">
        <v>315</v>
      </c>
      <c r="B2586" s="69"/>
      <c r="C2586" s="58">
        <v>13000</v>
      </c>
    </row>
    <row r="2587" spans="1:5" s="15" customFormat="1" ht="15" hidden="1" customHeight="1" outlineLevel="1" x14ac:dyDescent="0.2">
      <c r="A2587" s="68" t="s">
        <v>316</v>
      </c>
      <c r="B2587" s="69"/>
      <c r="C2587" s="58">
        <v>150000</v>
      </c>
    </row>
    <row r="2588" spans="1:5" s="15" customFormat="1" ht="15" hidden="1" customHeight="1" outlineLevel="1" x14ac:dyDescent="0.2">
      <c r="A2588" s="68" t="s">
        <v>317</v>
      </c>
      <c r="B2588" s="69"/>
      <c r="C2588" s="58">
        <v>10000</v>
      </c>
    </row>
    <row r="2589" spans="1:5" s="15" customFormat="1" ht="15" hidden="1" customHeight="1" outlineLevel="1" x14ac:dyDescent="0.2">
      <c r="A2589" s="68" t="s">
        <v>338</v>
      </c>
      <c r="B2589" s="69"/>
      <c r="C2589" s="58">
        <v>40000</v>
      </c>
    </row>
    <row r="2590" spans="1:5" s="15" customFormat="1" ht="15" hidden="1" customHeight="1" outlineLevel="1" x14ac:dyDescent="0.2">
      <c r="A2590" s="66" t="s">
        <v>318</v>
      </c>
      <c r="B2590" s="67"/>
      <c r="C2590" s="59">
        <v>1556652</v>
      </c>
    </row>
    <row r="2591" spans="1:5" s="15" customFormat="1" ht="15" hidden="1" customHeight="1" outlineLevel="1" x14ac:dyDescent="0.2">
      <c r="A2591" s="68" t="s">
        <v>319</v>
      </c>
      <c r="B2591" s="69"/>
      <c r="C2591" s="59">
        <v>1005000</v>
      </c>
    </row>
    <row r="2592" spans="1:5" s="15" customFormat="1" ht="15" hidden="1" customHeight="1" outlineLevel="1" x14ac:dyDescent="0.2">
      <c r="A2592" s="68" t="s">
        <v>376</v>
      </c>
      <c r="B2592" s="69"/>
      <c r="C2592" s="58">
        <v>14652</v>
      </c>
    </row>
    <row r="2593" spans="1:5" s="15" customFormat="1" ht="15" hidden="1" customHeight="1" outlineLevel="1" x14ac:dyDescent="0.2">
      <c r="A2593" s="68" t="s">
        <v>321</v>
      </c>
      <c r="B2593" s="69"/>
      <c r="C2593" s="58">
        <v>188000</v>
      </c>
    </row>
    <row r="2594" spans="1:5" s="15" customFormat="1" ht="15" hidden="1" customHeight="1" outlineLevel="1" x14ac:dyDescent="0.2">
      <c r="A2594" s="68" t="s">
        <v>322</v>
      </c>
      <c r="B2594" s="69"/>
      <c r="C2594" s="58">
        <v>9000</v>
      </c>
    </row>
    <row r="2595" spans="1:5" s="15" customFormat="1" ht="15" hidden="1" customHeight="1" outlineLevel="1" x14ac:dyDescent="0.2">
      <c r="A2595" s="68" t="s">
        <v>323</v>
      </c>
      <c r="B2595" s="69"/>
      <c r="C2595" s="58">
        <v>90000</v>
      </c>
    </row>
    <row r="2596" spans="1:5" s="15" customFormat="1" ht="15" hidden="1" customHeight="1" outlineLevel="1" x14ac:dyDescent="0.2">
      <c r="A2596" s="68" t="s">
        <v>325</v>
      </c>
      <c r="B2596" s="69"/>
      <c r="C2596" s="58">
        <v>250000</v>
      </c>
    </row>
    <row r="2597" spans="1:5" s="15" customFormat="1" ht="15" hidden="1" customHeight="1" outlineLevel="1" x14ac:dyDescent="0.2">
      <c r="A2597" s="66" t="s">
        <v>328</v>
      </c>
      <c r="B2597" s="67"/>
      <c r="C2597" s="59">
        <v>20944110</v>
      </c>
    </row>
    <row r="2598" spans="1:5" s="15" customFormat="1" ht="15" hidden="1" customHeight="1" outlineLevel="1" x14ac:dyDescent="0.2">
      <c r="A2598" s="68" t="s">
        <v>329</v>
      </c>
      <c r="B2598" s="69"/>
      <c r="C2598" s="59">
        <v>6992204</v>
      </c>
    </row>
    <row r="2599" spans="1:5" s="15" customFormat="1" ht="15" hidden="1" customHeight="1" outlineLevel="1" x14ac:dyDescent="0.2">
      <c r="A2599" s="68" t="s">
        <v>330</v>
      </c>
      <c r="B2599" s="69"/>
      <c r="C2599" s="59">
        <v>13951906</v>
      </c>
    </row>
    <row r="2600" spans="1:5" s="15" customFormat="1" ht="15" hidden="1" customHeight="1" outlineLevel="1" x14ac:dyDescent="0.2">
      <c r="A2600" s="66" t="s">
        <v>332</v>
      </c>
      <c r="B2600" s="67"/>
      <c r="C2600" s="59">
        <v>12320063</v>
      </c>
    </row>
    <row r="2601" spans="1:5" s="15" customFormat="1" ht="15" hidden="1" customHeight="1" outlineLevel="1" x14ac:dyDescent="0.2">
      <c r="A2601" s="68" t="s">
        <v>333</v>
      </c>
      <c r="B2601" s="69"/>
      <c r="C2601" s="59">
        <v>12256453</v>
      </c>
    </row>
    <row r="2602" spans="1:5" s="15" customFormat="1" ht="15" hidden="1" customHeight="1" outlineLevel="1" x14ac:dyDescent="0.2">
      <c r="A2602" s="68" t="s">
        <v>334</v>
      </c>
      <c r="B2602" s="69"/>
      <c r="C2602" s="58">
        <v>63610</v>
      </c>
    </row>
    <row r="2603" spans="1:5" s="15" customFormat="1" ht="15" hidden="1" customHeight="1" outlineLevel="1" x14ac:dyDescent="0.2">
      <c r="A2603" s="66" t="s">
        <v>741</v>
      </c>
      <c r="B2603" s="67"/>
      <c r="C2603" s="59">
        <v>16420000</v>
      </c>
    </row>
    <row r="2604" spans="1:5" s="15" customFormat="1" ht="15" hidden="1" customHeight="1" outlineLevel="1" x14ac:dyDescent="0.2">
      <c r="A2604" s="68" t="s">
        <v>336</v>
      </c>
      <c r="B2604" s="69"/>
      <c r="C2604" s="59">
        <v>16420000</v>
      </c>
    </row>
    <row r="2605" spans="1:5" ht="11.25" customHeight="1" collapsed="1" thickBot="1" x14ac:dyDescent="0.3">
      <c r="A2605" s="245" t="s">
        <v>104</v>
      </c>
      <c r="B2605" s="246"/>
      <c r="C2605" s="247"/>
      <c r="D2605" s="9"/>
      <c r="E2605" s="8"/>
    </row>
    <row r="2606" spans="1:5" s="111" customFormat="1" ht="18.75" x14ac:dyDescent="0.3">
      <c r="A2606" s="240" t="s">
        <v>125</v>
      </c>
      <c r="B2606" s="271">
        <v>28887</v>
      </c>
      <c r="C2606" s="260">
        <v>63118685</v>
      </c>
      <c r="D2606" s="115">
        <f t="shared" si="14"/>
        <v>2185.0204244123656</v>
      </c>
      <c r="E2606" s="116">
        <f t="shared" si="15"/>
        <v>313.93971615120194</v>
      </c>
    </row>
    <row r="2607" spans="1:5" ht="17.25" hidden="1" outlineLevel="1" thickTop="1" thickBot="1" x14ac:dyDescent="0.3">
      <c r="A2607" s="277" t="s">
        <v>781</v>
      </c>
      <c r="B2607" s="278"/>
      <c r="C2607" s="279"/>
      <c r="D2607" s="9"/>
      <c r="E2607" s="8"/>
    </row>
    <row r="2608" spans="1:5" ht="17.25" hidden="1" outlineLevel="1" thickTop="1" thickBot="1" x14ac:dyDescent="0.3">
      <c r="A2608" s="30" t="s">
        <v>782</v>
      </c>
      <c r="B2608" s="31"/>
      <c r="C2608" s="32" t="s">
        <v>783</v>
      </c>
      <c r="D2608" s="9"/>
      <c r="E2608" s="8"/>
    </row>
    <row r="2609" spans="1:3" s="15" customFormat="1" ht="15" hidden="1" customHeight="1" outlineLevel="1" thickTop="1" x14ac:dyDescent="0.2">
      <c r="A2609" s="70" t="s">
        <v>482</v>
      </c>
      <c r="B2609" s="71"/>
      <c r="C2609" s="61">
        <v>63118685</v>
      </c>
    </row>
    <row r="2610" spans="1:3" s="15" customFormat="1" ht="15" hidden="1" customHeight="1" outlineLevel="1" x14ac:dyDescent="0.2">
      <c r="A2610" s="66" t="s">
        <v>310</v>
      </c>
      <c r="B2610" s="67"/>
      <c r="C2610" s="59">
        <v>6207800</v>
      </c>
    </row>
    <row r="2611" spans="1:3" s="15" customFormat="1" ht="15" hidden="1" customHeight="1" outlineLevel="1" x14ac:dyDescent="0.2">
      <c r="A2611" s="68" t="s">
        <v>341</v>
      </c>
      <c r="B2611" s="69"/>
      <c r="C2611" s="58">
        <v>800000</v>
      </c>
    </row>
    <row r="2612" spans="1:3" s="15" customFormat="1" ht="15" hidden="1" customHeight="1" outlineLevel="1" x14ac:dyDescent="0.2">
      <c r="A2612" s="68" t="s">
        <v>311</v>
      </c>
      <c r="B2612" s="69"/>
      <c r="C2612" s="59">
        <v>5100000</v>
      </c>
    </row>
    <row r="2613" spans="1:3" s="15" customFormat="1" ht="15" hidden="1" customHeight="1" outlineLevel="1" x14ac:dyDescent="0.2">
      <c r="A2613" s="68" t="s">
        <v>312</v>
      </c>
      <c r="B2613" s="69"/>
      <c r="C2613" s="58">
        <v>307800</v>
      </c>
    </row>
    <row r="2614" spans="1:3" s="15" customFormat="1" ht="15" hidden="1" customHeight="1" outlineLevel="1" x14ac:dyDescent="0.2">
      <c r="A2614" s="66" t="s">
        <v>313</v>
      </c>
      <c r="B2614" s="67"/>
      <c r="C2614" s="59">
        <v>2805000</v>
      </c>
    </row>
    <row r="2615" spans="1:3" s="15" customFormat="1" ht="15" hidden="1" customHeight="1" outlineLevel="1" x14ac:dyDescent="0.2">
      <c r="A2615" s="68" t="s">
        <v>314</v>
      </c>
      <c r="B2615" s="69"/>
      <c r="C2615" s="59">
        <v>1150000</v>
      </c>
    </row>
    <row r="2616" spans="1:3" s="15" customFormat="1" ht="15" hidden="1" customHeight="1" outlineLevel="1" x14ac:dyDescent="0.2">
      <c r="A2616" s="68" t="s">
        <v>315</v>
      </c>
      <c r="B2616" s="69"/>
      <c r="C2616" s="59">
        <v>1000000</v>
      </c>
    </row>
    <row r="2617" spans="1:3" s="15" customFormat="1" ht="15" hidden="1" customHeight="1" outlineLevel="1" x14ac:dyDescent="0.2">
      <c r="A2617" s="68" t="s">
        <v>316</v>
      </c>
      <c r="B2617" s="69"/>
      <c r="C2617" s="58">
        <v>400000</v>
      </c>
    </row>
    <row r="2618" spans="1:3" s="15" customFormat="1" ht="15" hidden="1" customHeight="1" outlineLevel="1" x14ac:dyDescent="0.2">
      <c r="A2618" s="68" t="s">
        <v>317</v>
      </c>
      <c r="B2618" s="69"/>
      <c r="C2618" s="58">
        <v>130000</v>
      </c>
    </row>
    <row r="2619" spans="1:3" s="15" customFormat="1" ht="15" hidden="1" customHeight="1" outlineLevel="1" x14ac:dyDescent="0.2">
      <c r="A2619" s="68" t="s">
        <v>338</v>
      </c>
      <c r="B2619" s="69"/>
      <c r="C2619" s="58">
        <v>125000</v>
      </c>
    </row>
    <row r="2620" spans="1:3" s="15" customFormat="1" ht="15" hidden="1" customHeight="1" outlineLevel="1" x14ac:dyDescent="0.2">
      <c r="A2620" s="66" t="s">
        <v>318</v>
      </c>
      <c r="B2620" s="67"/>
      <c r="C2620" s="59">
        <v>3593483</v>
      </c>
    </row>
    <row r="2621" spans="1:3" s="15" customFormat="1" ht="15" hidden="1" customHeight="1" outlineLevel="1" x14ac:dyDescent="0.2">
      <c r="A2621" s="68" t="s">
        <v>319</v>
      </c>
      <c r="B2621" s="69"/>
      <c r="C2621" s="59">
        <v>1814700</v>
      </c>
    </row>
    <row r="2622" spans="1:3" s="15" customFormat="1" ht="15" hidden="1" customHeight="1" outlineLevel="1" x14ac:dyDescent="0.2">
      <c r="A2622" s="68" t="s">
        <v>356</v>
      </c>
      <c r="B2622" s="69"/>
      <c r="C2622" s="58">
        <v>122000</v>
      </c>
    </row>
    <row r="2623" spans="1:3" s="15" customFormat="1" ht="15" hidden="1" customHeight="1" outlineLevel="1" x14ac:dyDescent="0.2">
      <c r="A2623" s="68" t="s">
        <v>376</v>
      </c>
      <c r="B2623" s="69"/>
      <c r="C2623" s="58">
        <v>6283</v>
      </c>
    </row>
    <row r="2624" spans="1:3" s="15" customFormat="1" ht="15" hidden="1" customHeight="1" outlineLevel="1" x14ac:dyDescent="0.2">
      <c r="A2624" s="68" t="s">
        <v>321</v>
      </c>
      <c r="B2624" s="69"/>
      <c r="C2624" s="59">
        <v>1322500</v>
      </c>
    </row>
    <row r="2625" spans="1:5" s="15" customFormat="1" ht="15" hidden="1" customHeight="1" outlineLevel="1" x14ac:dyDescent="0.2">
      <c r="A2625" s="68" t="s">
        <v>323</v>
      </c>
      <c r="B2625" s="69"/>
      <c r="C2625" s="58">
        <v>50000</v>
      </c>
    </row>
    <row r="2626" spans="1:5" s="15" customFormat="1" ht="15" hidden="1" customHeight="1" outlineLevel="1" x14ac:dyDescent="0.2">
      <c r="A2626" s="68" t="s">
        <v>325</v>
      </c>
      <c r="B2626" s="69"/>
      <c r="C2626" s="58">
        <v>278000</v>
      </c>
    </row>
    <row r="2627" spans="1:5" s="15" customFormat="1" ht="15" hidden="1" customHeight="1" outlineLevel="1" x14ac:dyDescent="0.2">
      <c r="A2627" s="66" t="s">
        <v>328</v>
      </c>
      <c r="B2627" s="67"/>
      <c r="C2627" s="59">
        <v>25841001</v>
      </c>
    </row>
    <row r="2628" spans="1:5" s="15" customFormat="1" ht="15" hidden="1" customHeight="1" outlineLevel="1" x14ac:dyDescent="0.2">
      <c r="A2628" s="68" t="s">
        <v>329</v>
      </c>
      <c r="B2628" s="69"/>
      <c r="C2628" s="59">
        <v>8627034</v>
      </c>
    </row>
    <row r="2629" spans="1:5" s="15" customFormat="1" ht="15" hidden="1" customHeight="1" outlineLevel="1" x14ac:dyDescent="0.2">
      <c r="A2629" s="68" t="s">
        <v>330</v>
      </c>
      <c r="B2629" s="69"/>
      <c r="C2629" s="59">
        <v>17213967</v>
      </c>
    </row>
    <row r="2630" spans="1:5" s="15" customFormat="1" ht="15" hidden="1" customHeight="1" outlineLevel="1" x14ac:dyDescent="0.2">
      <c r="A2630" s="66" t="s">
        <v>332</v>
      </c>
      <c r="B2630" s="67"/>
      <c r="C2630" s="59">
        <v>23130817</v>
      </c>
    </row>
    <row r="2631" spans="1:5" s="15" customFormat="1" ht="15" hidden="1" customHeight="1" outlineLevel="1" x14ac:dyDescent="0.2">
      <c r="A2631" s="68" t="s">
        <v>333</v>
      </c>
      <c r="B2631" s="69"/>
      <c r="C2631" s="59">
        <v>23130817</v>
      </c>
    </row>
    <row r="2632" spans="1:5" s="15" customFormat="1" ht="15" hidden="1" customHeight="1" outlineLevel="1" x14ac:dyDescent="0.2">
      <c r="A2632" s="66" t="s">
        <v>741</v>
      </c>
      <c r="B2632" s="67"/>
      <c r="C2632" s="59">
        <v>1540584</v>
      </c>
    </row>
    <row r="2633" spans="1:5" s="15" customFormat="1" ht="15" hidden="1" customHeight="1" outlineLevel="1" x14ac:dyDescent="0.2">
      <c r="A2633" s="68" t="s">
        <v>336</v>
      </c>
      <c r="B2633" s="69"/>
      <c r="C2633" s="59">
        <v>1540584</v>
      </c>
    </row>
    <row r="2634" spans="1:5" ht="11.25" customHeight="1" collapsed="1" thickBot="1" x14ac:dyDescent="0.3">
      <c r="A2634" s="245" t="s">
        <v>125</v>
      </c>
      <c r="B2634" s="246"/>
      <c r="C2634" s="247"/>
      <c r="D2634" s="9"/>
      <c r="E2634" s="8"/>
    </row>
    <row r="2635" spans="1:5" s="111" customFormat="1" ht="18.75" x14ac:dyDescent="0.3">
      <c r="A2635" s="242" t="s">
        <v>135</v>
      </c>
      <c r="B2635" s="272">
        <v>8242</v>
      </c>
      <c r="C2635" s="261">
        <v>17958688</v>
      </c>
      <c r="D2635" s="109">
        <f t="shared" si="14"/>
        <v>2178.9235622421743</v>
      </c>
      <c r="E2635" s="110">
        <f t="shared" si="15"/>
        <v>313.06373020720895</v>
      </c>
    </row>
    <row r="2636" spans="1:5" ht="17.25" hidden="1" outlineLevel="1" thickTop="1" thickBot="1" x14ac:dyDescent="0.3">
      <c r="A2636" s="277" t="s">
        <v>781</v>
      </c>
      <c r="B2636" s="278"/>
      <c r="C2636" s="279"/>
      <c r="D2636" s="9"/>
      <c r="E2636" s="8"/>
    </row>
    <row r="2637" spans="1:5" ht="17.25" hidden="1" outlineLevel="1" thickTop="1" thickBot="1" x14ac:dyDescent="0.3">
      <c r="A2637" s="30" t="s">
        <v>782</v>
      </c>
      <c r="B2637" s="31"/>
      <c r="C2637" s="32" t="s">
        <v>783</v>
      </c>
      <c r="D2637" s="9"/>
      <c r="E2637" s="8"/>
    </row>
    <row r="2638" spans="1:5" s="15" customFormat="1" ht="15" hidden="1" customHeight="1" outlineLevel="1" thickTop="1" x14ac:dyDescent="0.2">
      <c r="A2638" s="70" t="s">
        <v>487</v>
      </c>
      <c r="B2638" s="71"/>
      <c r="C2638" s="61">
        <v>17958688</v>
      </c>
    </row>
    <row r="2639" spans="1:5" s="15" customFormat="1" ht="15" hidden="1" customHeight="1" outlineLevel="1" x14ac:dyDescent="0.2">
      <c r="A2639" s="66" t="s">
        <v>310</v>
      </c>
      <c r="B2639" s="67"/>
      <c r="C2639" s="58">
        <v>300000</v>
      </c>
    </row>
    <row r="2640" spans="1:5" s="15" customFormat="1" ht="15" hidden="1" customHeight="1" outlineLevel="1" x14ac:dyDescent="0.2">
      <c r="A2640" s="68" t="s">
        <v>311</v>
      </c>
      <c r="B2640" s="69"/>
      <c r="C2640" s="58">
        <v>270000</v>
      </c>
    </row>
    <row r="2641" spans="1:3" s="15" customFormat="1" ht="15" hidden="1" customHeight="1" outlineLevel="1" x14ac:dyDescent="0.2">
      <c r="A2641" s="68" t="s">
        <v>312</v>
      </c>
      <c r="B2641" s="69"/>
      <c r="C2641" s="58">
        <v>30000</v>
      </c>
    </row>
    <row r="2642" spans="1:3" s="15" customFormat="1" ht="15" hidden="1" customHeight="1" outlineLevel="1" x14ac:dyDescent="0.2">
      <c r="A2642" s="66" t="s">
        <v>313</v>
      </c>
      <c r="B2642" s="67"/>
      <c r="C2642" s="58">
        <v>295000</v>
      </c>
    </row>
    <row r="2643" spans="1:3" s="15" customFormat="1" ht="15" hidden="1" customHeight="1" outlineLevel="1" x14ac:dyDescent="0.2">
      <c r="A2643" s="68" t="s">
        <v>314</v>
      </c>
      <c r="B2643" s="69"/>
      <c r="C2643" s="58">
        <v>150000</v>
      </c>
    </row>
    <row r="2644" spans="1:3" s="15" customFormat="1" ht="15" hidden="1" customHeight="1" outlineLevel="1" x14ac:dyDescent="0.2">
      <c r="A2644" s="68" t="s">
        <v>315</v>
      </c>
      <c r="B2644" s="69"/>
      <c r="C2644" s="58">
        <v>35000</v>
      </c>
    </row>
    <row r="2645" spans="1:3" s="15" customFormat="1" ht="15" hidden="1" customHeight="1" outlineLevel="1" x14ac:dyDescent="0.2">
      <c r="A2645" s="68" t="s">
        <v>316</v>
      </c>
      <c r="B2645" s="69"/>
      <c r="C2645" s="58">
        <v>30000</v>
      </c>
    </row>
    <row r="2646" spans="1:3" s="15" customFormat="1" ht="15" hidden="1" customHeight="1" outlineLevel="1" x14ac:dyDescent="0.2">
      <c r="A2646" s="68" t="s">
        <v>317</v>
      </c>
      <c r="B2646" s="69"/>
      <c r="C2646" s="58">
        <v>10000</v>
      </c>
    </row>
    <row r="2647" spans="1:3" s="15" customFormat="1" ht="15" hidden="1" customHeight="1" outlineLevel="1" x14ac:dyDescent="0.2">
      <c r="A2647" s="68" t="s">
        <v>338</v>
      </c>
      <c r="B2647" s="69"/>
      <c r="C2647" s="58">
        <v>70000</v>
      </c>
    </row>
    <row r="2648" spans="1:3" s="15" customFormat="1" ht="15" hidden="1" customHeight="1" outlineLevel="1" x14ac:dyDescent="0.2">
      <c r="A2648" s="66" t="s">
        <v>318</v>
      </c>
      <c r="B2648" s="67"/>
      <c r="C2648" s="58">
        <v>407842</v>
      </c>
    </row>
    <row r="2649" spans="1:3" s="15" customFormat="1" ht="15" hidden="1" customHeight="1" outlineLevel="1" x14ac:dyDescent="0.2">
      <c r="A2649" s="68" t="s">
        <v>319</v>
      </c>
      <c r="B2649" s="69"/>
      <c r="C2649" s="58">
        <v>270000</v>
      </c>
    </row>
    <row r="2650" spans="1:3" s="15" customFormat="1" ht="15" hidden="1" customHeight="1" outlineLevel="1" x14ac:dyDescent="0.2">
      <c r="A2650" s="68" t="s">
        <v>376</v>
      </c>
      <c r="B2650" s="69"/>
      <c r="C2650" s="58">
        <v>17842</v>
      </c>
    </row>
    <row r="2651" spans="1:3" s="15" customFormat="1" ht="15" hidden="1" customHeight="1" outlineLevel="1" x14ac:dyDescent="0.2">
      <c r="A2651" s="68" t="s">
        <v>321</v>
      </c>
      <c r="B2651" s="69"/>
      <c r="C2651" s="58">
        <v>40000</v>
      </c>
    </row>
    <row r="2652" spans="1:3" s="15" customFormat="1" ht="15" hidden="1" customHeight="1" outlineLevel="1" x14ac:dyDescent="0.2">
      <c r="A2652" s="68" t="s">
        <v>323</v>
      </c>
      <c r="B2652" s="69"/>
      <c r="C2652" s="58">
        <v>80000</v>
      </c>
    </row>
    <row r="2653" spans="1:3" s="15" customFormat="1" ht="15" hidden="1" customHeight="1" outlineLevel="1" x14ac:dyDescent="0.2">
      <c r="A2653" s="66" t="s">
        <v>326</v>
      </c>
      <c r="B2653" s="67"/>
      <c r="C2653" s="58">
        <v>15000</v>
      </c>
    </row>
    <row r="2654" spans="1:3" s="15" customFormat="1" ht="15" hidden="1" customHeight="1" outlineLevel="1" x14ac:dyDescent="0.2">
      <c r="A2654" s="68" t="s">
        <v>361</v>
      </c>
      <c r="B2654" s="69"/>
      <c r="C2654" s="58">
        <v>15000</v>
      </c>
    </row>
    <row r="2655" spans="1:3" s="15" customFormat="1" ht="15" hidden="1" customHeight="1" outlineLevel="1" x14ac:dyDescent="0.2">
      <c r="A2655" s="66" t="s">
        <v>328</v>
      </c>
      <c r="B2655" s="67"/>
      <c r="C2655" s="59">
        <v>7419150</v>
      </c>
    </row>
    <row r="2656" spans="1:3" s="15" customFormat="1" ht="15" hidden="1" customHeight="1" outlineLevel="1" x14ac:dyDescent="0.2">
      <c r="A2656" s="68" t="s">
        <v>329</v>
      </c>
      <c r="B2656" s="69"/>
      <c r="C2656" s="59">
        <v>2476888</v>
      </c>
    </row>
    <row r="2657" spans="1:5" s="15" customFormat="1" ht="15" hidden="1" customHeight="1" outlineLevel="1" x14ac:dyDescent="0.2">
      <c r="A2657" s="68" t="s">
        <v>330</v>
      </c>
      <c r="B2657" s="69"/>
      <c r="C2657" s="59">
        <v>4942262</v>
      </c>
    </row>
    <row r="2658" spans="1:5" s="15" customFormat="1" ht="15" hidden="1" customHeight="1" outlineLevel="1" x14ac:dyDescent="0.2">
      <c r="A2658" s="66" t="s">
        <v>332</v>
      </c>
      <c r="B2658" s="67"/>
      <c r="C2658" s="59">
        <v>4136016</v>
      </c>
    </row>
    <row r="2659" spans="1:5" s="15" customFormat="1" ht="15" hidden="1" customHeight="1" outlineLevel="1" x14ac:dyDescent="0.2">
      <c r="A2659" s="68" t="s">
        <v>333</v>
      </c>
      <c r="B2659" s="69"/>
      <c r="C2659" s="59">
        <v>4136016</v>
      </c>
    </row>
    <row r="2660" spans="1:5" s="15" customFormat="1" ht="15" hidden="1" customHeight="1" outlineLevel="1" x14ac:dyDescent="0.2">
      <c r="A2660" s="66" t="s">
        <v>741</v>
      </c>
      <c r="B2660" s="67"/>
      <c r="C2660" s="59">
        <v>5385680</v>
      </c>
    </row>
    <row r="2661" spans="1:5" s="15" customFormat="1" ht="15" hidden="1" customHeight="1" outlineLevel="1" x14ac:dyDescent="0.2">
      <c r="A2661" s="68" t="s">
        <v>336</v>
      </c>
      <c r="B2661" s="69"/>
      <c r="C2661" s="59">
        <v>5385680</v>
      </c>
    </row>
    <row r="2662" spans="1:5" ht="11.25" customHeight="1" collapsed="1" thickBot="1" x14ac:dyDescent="0.3">
      <c r="A2662" s="245" t="s">
        <v>135</v>
      </c>
      <c r="B2662" s="246"/>
      <c r="C2662" s="247"/>
      <c r="D2662" s="9"/>
      <c r="E2662" s="8"/>
    </row>
    <row r="2663" spans="1:5" s="111" customFormat="1" ht="18.75" x14ac:dyDescent="0.3">
      <c r="A2663" s="240" t="s">
        <v>123</v>
      </c>
      <c r="B2663" s="271">
        <v>10156</v>
      </c>
      <c r="C2663" s="260">
        <v>22088843</v>
      </c>
      <c r="D2663" s="115">
        <f t="shared" si="14"/>
        <v>2174.9550019692792</v>
      </c>
      <c r="E2663" s="116">
        <f t="shared" si="15"/>
        <v>312.49353476570104</v>
      </c>
    </row>
    <row r="2664" spans="1:5" ht="17.25" hidden="1" outlineLevel="1" thickTop="1" thickBot="1" x14ac:dyDescent="0.3">
      <c r="A2664" s="277" t="s">
        <v>781</v>
      </c>
      <c r="B2664" s="278"/>
      <c r="C2664" s="279"/>
      <c r="D2664" s="9"/>
      <c r="E2664" s="8"/>
    </row>
    <row r="2665" spans="1:5" ht="17.25" hidden="1" outlineLevel="1" thickTop="1" thickBot="1" x14ac:dyDescent="0.3">
      <c r="A2665" s="30" t="s">
        <v>782</v>
      </c>
      <c r="B2665" s="31"/>
      <c r="C2665" s="32" t="s">
        <v>783</v>
      </c>
      <c r="D2665" s="9"/>
      <c r="E2665" s="8"/>
    </row>
    <row r="2666" spans="1:5" s="57" customFormat="1" ht="15" hidden="1" customHeight="1" outlineLevel="1" thickTop="1" x14ac:dyDescent="0.2">
      <c r="A2666" s="70" t="s">
        <v>500</v>
      </c>
      <c r="B2666" s="71"/>
      <c r="C2666" s="61">
        <v>22088843</v>
      </c>
    </row>
    <row r="2667" spans="1:5" s="57" customFormat="1" ht="15" hidden="1" customHeight="1" outlineLevel="1" x14ac:dyDescent="0.2">
      <c r="A2667" s="66" t="s">
        <v>310</v>
      </c>
      <c r="B2667" s="67"/>
      <c r="C2667" s="58">
        <v>280000</v>
      </c>
    </row>
    <row r="2668" spans="1:5" s="57" customFormat="1" ht="15" hidden="1" customHeight="1" outlineLevel="1" x14ac:dyDescent="0.2">
      <c r="A2668" s="68" t="s">
        <v>341</v>
      </c>
      <c r="B2668" s="69"/>
      <c r="C2668" s="58">
        <v>170000</v>
      </c>
    </row>
    <row r="2669" spans="1:5" s="57" customFormat="1" ht="15" hidden="1" customHeight="1" outlineLevel="1" x14ac:dyDescent="0.2">
      <c r="A2669" s="68" t="s">
        <v>311</v>
      </c>
      <c r="B2669" s="69"/>
      <c r="C2669" s="58">
        <v>60000</v>
      </c>
    </row>
    <row r="2670" spans="1:5" s="57" customFormat="1" ht="15" hidden="1" customHeight="1" outlineLevel="1" x14ac:dyDescent="0.2">
      <c r="A2670" s="68" t="s">
        <v>312</v>
      </c>
      <c r="B2670" s="69"/>
      <c r="C2670" s="58">
        <v>50000</v>
      </c>
    </row>
    <row r="2671" spans="1:5" s="57" customFormat="1" ht="15" hidden="1" customHeight="1" outlineLevel="1" x14ac:dyDescent="0.2">
      <c r="A2671" s="66" t="s">
        <v>313</v>
      </c>
      <c r="B2671" s="67"/>
      <c r="C2671" s="58">
        <v>47000</v>
      </c>
    </row>
    <row r="2672" spans="1:5" s="57" customFormat="1" ht="15" hidden="1" customHeight="1" outlineLevel="1" x14ac:dyDescent="0.2">
      <c r="A2672" s="68" t="s">
        <v>314</v>
      </c>
      <c r="B2672" s="69"/>
      <c r="C2672" s="58">
        <v>10000</v>
      </c>
    </row>
    <row r="2673" spans="1:3" s="57" customFormat="1" ht="15" hidden="1" customHeight="1" outlineLevel="1" x14ac:dyDescent="0.2">
      <c r="A2673" s="68" t="s">
        <v>315</v>
      </c>
      <c r="B2673" s="69"/>
      <c r="C2673" s="58">
        <v>10000</v>
      </c>
    </row>
    <row r="2674" spans="1:3" s="57" customFormat="1" ht="15" hidden="1" customHeight="1" outlineLevel="1" x14ac:dyDescent="0.2">
      <c r="A2674" s="68" t="s">
        <v>316</v>
      </c>
      <c r="B2674" s="69"/>
      <c r="C2674" s="58">
        <v>1000</v>
      </c>
    </row>
    <row r="2675" spans="1:3" s="57" customFormat="1" ht="15" hidden="1" customHeight="1" outlineLevel="1" x14ac:dyDescent="0.2">
      <c r="A2675" s="68" t="s">
        <v>317</v>
      </c>
      <c r="B2675" s="69"/>
      <c r="C2675" s="58">
        <v>1000</v>
      </c>
    </row>
    <row r="2676" spans="1:3" s="57" customFormat="1" ht="15" hidden="1" customHeight="1" outlineLevel="1" x14ac:dyDescent="0.2">
      <c r="A2676" s="68" t="s">
        <v>338</v>
      </c>
      <c r="B2676" s="69"/>
      <c r="C2676" s="58">
        <v>25000</v>
      </c>
    </row>
    <row r="2677" spans="1:3" s="57" customFormat="1" ht="15" hidden="1" customHeight="1" outlineLevel="1" x14ac:dyDescent="0.2">
      <c r="A2677" s="66" t="s">
        <v>318</v>
      </c>
      <c r="B2677" s="67"/>
      <c r="C2677" s="58">
        <v>109553</v>
      </c>
    </row>
    <row r="2678" spans="1:3" s="57" customFormat="1" ht="15" hidden="1" customHeight="1" outlineLevel="1" x14ac:dyDescent="0.2">
      <c r="A2678" s="68" t="s">
        <v>319</v>
      </c>
      <c r="B2678" s="69"/>
      <c r="C2678" s="58">
        <v>50000</v>
      </c>
    </row>
    <row r="2679" spans="1:3" s="57" customFormat="1" ht="15" hidden="1" customHeight="1" outlineLevel="1" x14ac:dyDescent="0.2">
      <c r="A2679" s="68" t="s">
        <v>356</v>
      </c>
      <c r="B2679" s="69"/>
      <c r="C2679" s="58">
        <v>3000</v>
      </c>
    </row>
    <row r="2680" spans="1:3" s="57" customFormat="1" ht="15" hidden="1" customHeight="1" outlineLevel="1" x14ac:dyDescent="0.2">
      <c r="A2680" s="68" t="s">
        <v>343</v>
      </c>
      <c r="B2680" s="69"/>
      <c r="C2680" s="62">
        <v>553</v>
      </c>
    </row>
    <row r="2681" spans="1:3" s="57" customFormat="1" ht="15" hidden="1" customHeight="1" outlineLevel="1" x14ac:dyDescent="0.2">
      <c r="A2681" s="68" t="s">
        <v>323</v>
      </c>
      <c r="B2681" s="69"/>
      <c r="C2681" s="58">
        <v>10000</v>
      </c>
    </row>
    <row r="2682" spans="1:3" s="57" customFormat="1" ht="15" hidden="1" customHeight="1" outlineLevel="1" x14ac:dyDescent="0.2">
      <c r="A2682" s="68" t="s">
        <v>324</v>
      </c>
      <c r="B2682" s="69"/>
      <c r="C2682" s="58">
        <v>1000</v>
      </c>
    </row>
    <row r="2683" spans="1:3" s="57" customFormat="1" ht="15" hidden="1" customHeight="1" outlineLevel="1" x14ac:dyDescent="0.2">
      <c r="A2683" s="68" t="s">
        <v>325</v>
      </c>
      <c r="B2683" s="69"/>
      <c r="C2683" s="58">
        <v>45000</v>
      </c>
    </row>
    <row r="2684" spans="1:3" s="57" customFormat="1" ht="15" hidden="1" customHeight="1" outlineLevel="1" x14ac:dyDescent="0.2">
      <c r="A2684" s="66" t="s">
        <v>328</v>
      </c>
      <c r="B2684" s="67"/>
      <c r="C2684" s="59">
        <v>9142064</v>
      </c>
    </row>
    <row r="2685" spans="1:3" s="57" customFormat="1" ht="15" hidden="1" customHeight="1" outlineLevel="1" x14ac:dyDescent="0.2">
      <c r="A2685" s="68" t="s">
        <v>329</v>
      </c>
      <c r="B2685" s="69"/>
      <c r="C2685" s="59">
        <v>3052084</v>
      </c>
    </row>
    <row r="2686" spans="1:3" s="57" customFormat="1" ht="15" hidden="1" customHeight="1" outlineLevel="1" x14ac:dyDescent="0.2">
      <c r="A2686" s="68" t="s">
        <v>330</v>
      </c>
      <c r="B2686" s="69"/>
      <c r="C2686" s="59">
        <v>6089980</v>
      </c>
    </row>
    <row r="2687" spans="1:3" s="57" customFormat="1" ht="15" hidden="1" customHeight="1" outlineLevel="1" x14ac:dyDescent="0.2">
      <c r="A2687" s="66" t="s">
        <v>332</v>
      </c>
      <c r="B2687" s="67"/>
      <c r="C2687" s="59">
        <v>11451577</v>
      </c>
    </row>
    <row r="2688" spans="1:3" s="57" customFormat="1" ht="15" hidden="1" customHeight="1" outlineLevel="1" x14ac:dyDescent="0.2">
      <c r="A2688" s="68" t="s">
        <v>333</v>
      </c>
      <c r="B2688" s="69"/>
      <c r="C2688" s="59">
        <v>2547505</v>
      </c>
    </row>
    <row r="2689" spans="1:5" s="57" customFormat="1" ht="15" hidden="1" customHeight="1" outlineLevel="1" x14ac:dyDescent="0.2">
      <c r="A2689" s="68" t="s">
        <v>334</v>
      </c>
      <c r="B2689" s="69"/>
      <c r="C2689" s="59">
        <v>8904072</v>
      </c>
    </row>
    <row r="2690" spans="1:5" s="57" customFormat="1" ht="15" hidden="1" customHeight="1" outlineLevel="1" x14ac:dyDescent="0.2">
      <c r="A2690" s="66" t="s">
        <v>741</v>
      </c>
      <c r="B2690" s="67"/>
      <c r="C2690" s="59">
        <v>1058649</v>
      </c>
    </row>
    <row r="2691" spans="1:5" s="57" customFormat="1" ht="15" hidden="1" customHeight="1" outlineLevel="1" x14ac:dyDescent="0.2">
      <c r="A2691" s="68" t="s">
        <v>336</v>
      </c>
      <c r="B2691" s="69"/>
      <c r="C2691" s="59">
        <v>1058649</v>
      </c>
    </row>
    <row r="2692" spans="1:5" ht="11.25" customHeight="1" collapsed="1" thickBot="1" x14ac:dyDescent="0.3">
      <c r="A2692" s="245" t="s">
        <v>123</v>
      </c>
      <c r="B2692" s="246"/>
      <c r="C2692" s="247"/>
      <c r="D2692" s="9"/>
      <c r="E2692" s="8"/>
    </row>
    <row r="2693" spans="1:5" s="111" customFormat="1" ht="18.75" x14ac:dyDescent="0.3">
      <c r="A2693" s="242" t="s">
        <v>111</v>
      </c>
      <c r="B2693" s="272">
        <v>21899</v>
      </c>
      <c r="C2693" s="261">
        <v>45212070</v>
      </c>
      <c r="D2693" s="109">
        <f t="shared" si="14"/>
        <v>2064.5723549020504</v>
      </c>
      <c r="E2693" s="110">
        <f t="shared" si="15"/>
        <v>296.63395903765092</v>
      </c>
    </row>
    <row r="2694" spans="1:5" ht="17.25" hidden="1" outlineLevel="1" thickTop="1" thickBot="1" x14ac:dyDescent="0.3">
      <c r="A2694" s="277" t="s">
        <v>781</v>
      </c>
      <c r="B2694" s="278"/>
      <c r="C2694" s="279"/>
      <c r="D2694" s="9"/>
      <c r="E2694" s="8"/>
    </row>
    <row r="2695" spans="1:5" ht="17.25" hidden="1" outlineLevel="1" thickTop="1" thickBot="1" x14ac:dyDescent="0.3">
      <c r="A2695" s="30" t="s">
        <v>782</v>
      </c>
      <c r="B2695" s="31"/>
      <c r="C2695" s="32" t="s">
        <v>783</v>
      </c>
      <c r="D2695" s="9"/>
      <c r="E2695" s="8"/>
    </row>
    <row r="2696" spans="1:5" s="15" customFormat="1" ht="15" hidden="1" customHeight="1" outlineLevel="1" thickTop="1" x14ac:dyDescent="0.2">
      <c r="A2696" s="70" t="s">
        <v>491</v>
      </c>
      <c r="B2696" s="71"/>
      <c r="C2696" s="61">
        <v>45212070</v>
      </c>
    </row>
    <row r="2697" spans="1:5" s="15" customFormat="1" ht="15" hidden="1" customHeight="1" outlineLevel="1" x14ac:dyDescent="0.2">
      <c r="A2697" s="66" t="s">
        <v>310</v>
      </c>
      <c r="B2697" s="67"/>
      <c r="C2697" s="58">
        <v>776600</v>
      </c>
    </row>
    <row r="2698" spans="1:5" s="15" customFormat="1" ht="15" hidden="1" customHeight="1" outlineLevel="1" x14ac:dyDescent="0.2">
      <c r="A2698" s="68" t="s">
        <v>341</v>
      </c>
      <c r="B2698" s="69"/>
      <c r="C2698" s="58">
        <v>315000</v>
      </c>
    </row>
    <row r="2699" spans="1:5" s="15" customFormat="1" ht="15" hidden="1" customHeight="1" outlineLevel="1" x14ac:dyDescent="0.2">
      <c r="A2699" s="68" t="s">
        <v>311</v>
      </c>
      <c r="B2699" s="69"/>
      <c r="C2699" s="58">
        <v>100000</v>
      </c>
    </row>
    <row r="2700" spans="1:5" s="15" customFormat="1" ht="15" hidden="1" customHeight="1" outlineLevel="1" x14ac:dyDescent="0.2">
      <c r="A2700" s="68" t="s">
        <v>312</v>
      </c>
      <c r="B2700" s="69"/>
      <c r="C2700" s="58">
        <v>361600</v>
      </c>
    </row>
    <row r="2701" spans="1:5" s="15" customFormat="1" ht="15" hidden="1" customHeight="1" outlineLevel="1" x14ac:dyDescent="0.2">
      <c r="A2701" s="66" t="s">
        <v>313</v>
      </c>
      <c r="B2701" s="67"/>
      <c r="C2701" s="59">
        <v>1357300</v>
      </c>
    </row>
    <row r="2702" spans="1:5" s="15" customFormat="1" ht="15" hidden="1" customHeight="1" outlineLevel="1" x14ac:dyDescent="0.2">
      <c r="A2702" s="68" t="s">
        <v>314</v>
      </c>
      <c r="B2702" s="69"/>
      <c r="C2702" s="58">
        <v>500000</v>
      </c>
    </row>
    <row r="2703" spans="1:5" s="15" customFormat="1" ht="15" hidden="1" customHeight="1" outlineLevel="1" x14ac:dyDescent="0.2">
      <c r="A2703" s="68" t="s">
        <v>315</v>
      </c>
      <c r="B2703" s="69"/>
      <c r="C2703" s="58">
        <v>400000</v>
      </c>
    </row>
    <row r="2704" spans="1:5" s="15" customFormat="1" ht="15" hidden="1" customHeight="1" outlineLevel="1" x14ac:dyDescent="0.2">
      <c r="A2704" s="68" t="s">
        <v>316</v>
      </c>
      <c r="B2704" s="69"/>
      <c r="C2704" s="58">
        <v>250000</v>
      </c>
    </row>
    <row r="2705" spans="1:3" s="15" customFormat="1" ht="15" hidden="1" customHeight="1" outlineLevel="1" x14ac:dyDescent="0.2">
      <c r="A2705" s="68" t="s">
        <v>317</v>
      </c>
      <c r="B2705" s="69"/>
      <c r="C2705" s="58">
        <v>47300</v>
      </c>
    </row>
    <row r="2706" spans="1:3" s="15" customFormat="1" ht="15" hidden="1" customHeight="1" outlineLevel="1" x14ac:dyDescent="0.2">
      <c r="A2706" s="68" t="s">
        <v>338</v>
      </c>
      <c r="B2706" s="69"/>
      <c r="C2706" s="58">
        <v>160000</v>
      </c>
    </row>
    <row r="2707" spans="1:3" s="15" customFormat="1" ht="15" hidden="1" customHeight="1" outlineLevel="1" x14ac:dyDescent="0.2">
      <c r="A2707" s="66" t="s">
        <v>318</v>
      </c>
      <c r="B2707" s="67"/>
      <c r="C2707" s="59">
        <v>2366100</v>
      </c>
    </row>
    <row r="2708" spans="1:3" s="15" customFormat="1" ht="15" hidden="1" customHeight="1" outlineLevel="1" x14ac:dyDescent="0.2">
      <c r="A2708" s="68" t="s">
        <v>319</v>
      </c>
      <c r="B2708" s="69"/>
      <c r="C2708" s="59">
        <v>1140100</v>
      </c>
    </row>
    <row r="2709" spans="1:3" s="15" customFormat="1" ht="15" hidden="1" customHeight="1" outlineLevel="1" x14ac:dyDescent="0.2">
      <c r="A2709" s="68" t="s">
        <v>356</v>
      </c>
      <c r="B2709" s="69"/>
      <c r="C2709" s="58">
        <v>130000</v>
      </c>
    </row>
    <row r="2710" spans="1:3" s="15" customFormat="1" ht="15" hidden="1" customHeight="1" outlineLevel="1" x14ac:dyDescent="0.2">
      <c r="A2710" s="68" t="s">
        <v>746</v>
      </c>
      <c r="B2710" s="69"/>
      <c r="C2710" s="58">
        <v>232000</v>
      </c>
    </row>
    <row r="2711" spans="1:3" s="15" customFormat="1" ht="15" hidden="1" customHeight="1" outlineLevel="1" x14ac:dyDescent="0.2">
      <c r="A2711" s="68" t="s">
        <v>322</v>
      </c>
      <c r="B2711" s="69"/>
      <c r="C2711" s="58">
        <v>502000</v>
      </c>
    </row>
    <row r="2712" spans="1:3" s="15" customFormat="1" ht="15" hidden="1" customHeight="1" outlineLevel="1" x14ac:dyDescent="0.2">
      <c r="A2712" s="68" t="s">
        <v>357</v>
      </c>
      <c r="B2712" s="69"/>
      <c r="C2712" s="58">
        <v>132000</v>
      </c>
    </row>
    <row r="2713" spans="1:3" s="15" customFormat="1" ht="15" hidden="1" customHeight="1" outlineLevel="1" x14ac:dyDescent="0.2">
      <c r="A2713" s="68" t="s">
        <v>323</v>
      </c>
      <c r="B2713" s="69"/>
      <c r="C2713" s="58">
        <v>160000</v>
      </c>
    </row>
    <row r="2714" spans="1:3" s="15" customFormat="1" ht="15" hidden="1" customHeight="1" outlineLevel="1" x14ac:dyDescent="0.2">
      <c r="A2714" s="68" t="s">
        <v>324</v>
      </c>
      <c r="B2714" s="69"/>
      <c r="C2714" s="58">
        <v>60000</v>
      </c>
    </row>
    <row r="2715" spans="1:3" s="15" customFormat="1" ht="15" hidden="1" customHeight="1" outlineLevel="1" x14ac:dyDescent="0.2">
      <c r="A2715" s="68" t="s">
        <v>325</v>
      </c>
      <c r="B2715" s="69"/>
      <c r="C2715" s="58">
        <v>10000</v>
      </c>
    </row>
    <row r="2716" spans="1:3" s="15" customFormat="1" ht="15" hidden="1" customHeight="1" outlineLevel="1" x14ac:dyDescent="0.2">
      <c r="A2716" s="66" t="s">
        <v>328</v>
      </c>
      <c r="B2716" s="67"/>
      <c r="C2716" s="59">
        <v>20292567</v>
      </c>
    </row>
    <row r="2717" spans="1:3" s="15" customFormat="1" ht="15" hidden="1" customHeight="1" outlineLevel="1" x14ac:dyDescent="0.2">
      <c r="A2717" s="68" t="s">
        <v>492</v>
      </c>
      <c r="B2717" s="69"/>
      <c r="C2717" s="58">
        <v>720306</v>
      </c>
    </row>
    <row r="2718" spans="1:3" s="15" customFormat="1" ht="15" hidden="1" customHeight="1" outlineLevel="1" x14ac:dyDescent="0.2">
      <c r="A2718" s="68" t="s">
        <v>329</v>
      </c>
      <c r="B2718" s="69"/>
      <c r="C2718" s="59">
        <v>6534211</v>
      </c>
    </row>
    <row r="2719" spans="1:3" s="15" customFormat="1" ht="15" hidden="1" customHeight="1" outlineLevel="1" x14ac:dyDescent="0.2">
      <c r="A2719" s="68" t="s">
        <v>330</v>
      </c>
      <c r="B2719" s="69"/>
      <c r="C2719" s="59">
        <v>13038050</v>
      </c>
    </row>
    <row r="2720" spans="1:3" s="15" customFormat="1" ht="15" hidden="1" customHeight="1" outlineLevel="1" x14ac:dyDescent="0.2">
      <c r="A2720" s="66" t="s">
        <v>332</v>
      </c>
      <c r="B2720" s="67"/>
      <c r="C2720" s="59">
        <v>5408568</v>
      </c>
    </row>
    <row r="2721" spans="1:5" s="15" customFormat="1" ht="15" hidden="1" customHeight="1" outlineLevel="1" x14ac:dyDescent="0.2">
      <c r="A2721" s="68" t="s">
        <v>333</v>
      </c>
      <c r="B2721" s="69"/>
      <c r="C2721" s="59">
        <v>5056976</v>
      </c>
    </row>
    <row r="2722" spans="1:5" s="15" customFormat="1" ht="15" hidden="1" customHeight="1" outlineLevel="1" x14ac:dyDescent="0.2">
      <c r="A2722" s="68" t="s">
        <v>334</v>
      </c>
      <c r="B2722" s="69"/>
      <c r="C2722" s="58">
        <v>351592</v>
      </c>
    </row>
    <row r="2723" spans="1:5" s="15" customFormat="1" ht="15" hidden="1" customHeight="1" outlineLevel="1" x14ac:dyDescent="0.2">
      <c r="A2723" s="66" t="s">
        <v>741</v>
      </c>
      <c r="B2723" s="67"/>
      <c r="C2723" s="59">
        <v>15010935</v>
      </c>
    </row>
    <row r="2724" spans="1:5" s="15" customFormat="1" ht="15" hidden="1" customHeight="1" outlineLevel="1" x14ac:dyDescent="0.2">
      <c r="A2724" s="68" t="s">
        <v>336</v>
      </c>
      <c r="B2724" s="69"/>
      <c r="C2724" s="59">
        <v>12060000</v>
      </c>
    </row>
    <row r="2725" spans="1:5" s="15" customFormat="1" ht="15" hidden="1" customHeight="1" outlineLevel="1" x14ac:dyDescent="0.2">
      <c r="A2725" s="68" t="s">
        <v>384</v>
      </c>
      <c r="B2725" s="69"/>
      <c r="C2725" s="59">
        <v>2692699</v>
      </c>
    </row>
    <row r="2726" spans="1:5" s="15" customFormat="1" ht="15" hidden="1" customHeight="1" outlineLevel="1" x14ac:dyDescent="0.2">
      <c r="A2726" s="68" t="s">
        <v>354</v>
      </c>
      <c r="B2726" s="69"/>
      <c r="C2726" s="58">
        <v>258236</v>
      </c>
    </row>
    <row r="2727" spans="1:5" ht="11.25" customHeight="1" collapsed="1" thickBot="1" x14ac:dyDescent="0.3">
      <c r="A2727" s="245" t="s">
        <v>111</v>
      </c>
      <c r="B2727" s="246"/>
      <c r="C2727" s="247"/>
      <c r="D2727" s="9"/>
      <c r="E2727" s="8"/>
    </row>
    <row r="2728" spans="1:5" s="111" customFormat="1" ht="18.75" x14ac:dyDescent="0.3">
      <c r="A2728" s="240" t="s">
        <v>121</v>
      </c>
      <c r="B2728" s="271">
        <v>6853</v>
      </c>
      <c r="C2728" s="260">
        <v>13778227</v>
      </c>
      <c r="D2728" s="115">
        <f t="shared" si="14"/>
        <v>2010.5394717641909</v>
      </c>
      <c r="E2728" s="116">
        <f t="shared" si="15"/>
        <v>288.87061375922286</v>
      </c>
    </row>
    <row r="2729" spans="1:5" ht="17.25" hidden="1" outlineLevel="1" thickTop="1" thickBot="1" x14ac:dyDescent="0.3">
      <c r="A2729" s="277" t="s">
        <v>781</v>
      </c>
      <c r="B2729" s="278"/>
      <c r="C2729" s="279"/>
      <c r="D2729" s="9"/>
      <c r="E2729" s="8"/>
    </row>
    <row r="2730" spans="1:5" ht="17.25" hidden="1" outlineLevel="1" thickTop="1" thickBot="1" x14ac:dyDescent="0.3">
      <c r="A2730" s="30" t="s">
        <v>782</v>
      </c>
      <c r="B2730" s="31"/>
      <c r="C2730" s="32" t="s">
        <v>783</v>
      </c>
      <c r="D2730" s="9"/>
      <c r="E2730" s="8"/>
    </row>
    <row r="2731" spans="1:5" s="15" customFormat="1" ht="15" hidden="1" customHeight="1" outlineLevel="1" thickTop="1" x14ac:dyDescent="0.2">
      <c r="A2731" s="70" t="s">
        <v>475</v>
      </c>
      <c r="B2731" s="71"/>
      <c r="C2731" s="61">
        <v>13778227</v>
      </c>
    </row>
    <row r="2732" spans="1:5" s="15" customFormat="1" ht="15" hidden="1" customHeight="1" outlineLevel="1" x14ac:dyDescent="0.2">
      <c r="A2732" s="66" t="s">
        <v>310</v>
      </c>
      <c r="B2732" s="67"/>
      <c r="C2732" s="58">
        <v>170732</v>
      </c>
    </row>
    <row r="2733" spans="1:5" s="15" customFormat="1" ht="15" hidden="1" customHeight="1" outlineLevel="1" x14ac:dyDescent="0.2">
      <c r="A2733" s="68" t="s">
        <v>341</v>
      </c>
      <c r="B2733" s="69"/>
      <c r="C2733" s="58">
        <v>61574</v>
      </c>
    </row>
    <row r="2734" spans="1:5" s="15" customFormat="1" ht="15" hidden="1" customHeight="1" outlineLevel="1" x14ac:dyDescent="0.2">
      <c r="A2734" s="68" t="s">
        <v>311</v>
      </c>
      <c r="B2734" s="69"/>
      <c r="C2734" s="58">
        <v>28188</v>
      </c>
    </row>
    <row r="2735" spans="1:5" s="15" customFormat="1" ht="15" hidden="1" customHeight="1" outlineLevel="1" x14ac:dyDescent="0.2">
      <c r="A2735" s="68" t="s">
        <v>312</v>
      </c>
      <c r="B2735" s="69"/>
      <c r="C2735" s="58">
        <v>80970</v>
      </c>
    </row>
    <row r="2736" spans="1:5" s="15" customFormat="1" ht="15" hidden="1" customHeight="1" outlineLevel="1" x14ac:dyDescent="0.2">
      <c r="A2736" s="66" t="s">
        <v>313</v>
      </c>
      <c r="B2736" s="67"/>
      <c r="C2736" s="58">
        <v>11022</v>
      </c>
    </row>
    <row r="2737" spans="1:3" s="15" customFormat="1" ht="15" hidden="1" customHeight="1" outlineLevel="1" x14ac:dyDescent="0.2">
      <c r="A2737" s="68" t="s">
        <v>314</v>
      </c>
      <c r="B2737" s="69"/>
      <c r="C2737" s="58">
        <v>10072</v>
      </c>
    </row>
    <row r="2738" spans="1:3" s="15" customFormat="1" ht="15" hidden="1" customHeight="1" outlineLevel="1" x14ac:dyDescent="0.2">
      <c r="A2738" s="68" t="s">
        <v>316</v>
      </c>
      <c r="B2738" s="69"/>
      <c r="C2738" s="58">
        <v>831000</v>
      </c>
    </row>
    <row r="2739" spans="1:3" s="15" customFormat="1" ht="15" hidden="1" customHeight="1" outlineLevel="1" x14ac:dyDescent="0.2">
      <c r="A2739" s="68" t="s">
        <v>338</v>
      </c>
      <c r="B2739" s="69"/>
      <c r="C2739" s="58">
        <v>119000</v>
      </c>
    </row>
    <row r="2740" spans="1:3" s="15" customFormat="1" ht="15" hidden="1" customHeight="1" outlineLevel="1" x14ac:dyDescent="0.2">
      <c r="A2740" s="66" t="s">
        <v>318</v>
      </c>
      <c r="B2740" s="67"/>
      <c r="C2740" s="58">
        <v>161782</v>
      </c>
    </row>
    <row r="2741" spans="1:3" s="15" customFormat="1" ht="15" hidden="1" customHeight="1" outlineLevel="1" x14ac:dyDescent="0.2">
      <c r="A2741" s="68" t="s">
        <v>319</v>
      </c>
      <c r="B2741" s="69"/>
      <c r="C2741" s="58">
        <v>98132</v>
      </c>
    </row>
    <row r="2742" spans="1:3" s="15" customFormat="1" ht="15" hidden="1" customHeight="1" outlineLevel="1" x14ac:dyDescent="0.2">
      <c r="A2742" s="68" t="s">
        <v>376</v>
      </c>
      <c r="B2742" s="69"/>
      <c r="C2742" s="62">
        <v>382</v>
      </c>
    </row>
    <row r="2743" spans="1:3" s="15" customFormat="1" ht="15" hidden="1" customHeight="1" outlineLevel="1" x14ac:dyDescent="0.2">
      <c r="A2743" s="68" t="s">
        <v>323</v>
      </c>
      <c r="B2743" s="69"/>
      <c r="C2743" s="58">
        <v>35234</v>
      </c>
    </row>
    <row r="2744" spans="1:3" s="15" customFormat="1" ht="15" hidden="1" customHeight="1" outlineLevel="1" x14ac:dyDescent="0.2">
      <c r="A2744" s="68" t="s">
        <v>325</v>
      </c>
      <c r="B2744" s="69"/>
      <c r="C2744" s="58">
        <v>28034</v>
      </c>
    </row>
    <row r="2745" spans="1:3" s="15" customFormat="1" ht="15" hidden="1" customHeight="1" outlineLevel="1" x14ac:dyDescent="0.2">
      <c r="A2745" s="66" t="s">
        <v>326</v>
      </c>
      <c r="B2745" s="67"/>
      <c r="C2745" s="62">
        <v>960</v>
      </c>
    </row>
    <row r="2746" spans="1:3" s="15" customFormat="1" ht="15" hidden="1" customHeight="1" outlineLevel="1" x14ac:dyDescent="0.2">
      <c r="A2746" s="68" t="s">
        <v>361</v>
      </c>
      <c r="B2746" s="69"/>
      <c r="C2746" s="62">
        <v>960</v>
      </c>
    </row>
    <row r="2747" spans="1:3" s="15" customFormat="1" ht="15" hidden="1" customHeight="1" outlineLevel="1" x14ac:dyDescent="0.2">
      <c r="A2747" s="66" t="s">
        <v>328</v>
      </c>
      <c r="B2747" s="67"/>
      <c r="C2747" s="59">
        <v>6027496</v>
      </c>
    </row>
    <row r="2748" spans="1:3" s="15" customFormat="1" ht="15" hidden="1" customHeight="1" outlineLevel="1" x14ac:dyDescent="0.2">
      <c r="A2748" s="68" t="s">
        <v>329</v>
      </c>
      <c r="B2748" s="69"/>
      <c r="C2748" s="59">
        <v>2012283</v>
      </c>
    </row>
    <row r="2749" spans="1:3" s="15" customFormat="1" ht="15" hidden="1" customHeight="1" outlineLevel="1" x14ac:dyDescent="0.2">
      <c r="A2749" s="68" t="s">
        <v>330</v>
      </c>
      <c r="B2749" s="69"/>
      <c r="C2749" s="59">
        <v>4015213</v>
      </c>
    </row>
    <row r="2750" spans="1:3" s="15" customFormat="1" ht="15" hidden="1" customHeight="1" outlineLevel="1" x14ac:dyDescent="0.2">
      <c r="A2750" s="66" t="s">
        <v>332</v>
      </c>
      <c r="B2750" s="67"/>
      <c r="C2750" s="59">
        <v>6256235</v>
      </c>
    </row>
    <row r="2751" spans="1:3" s="15" customFormat="1" ht="15" hidden="1" customHeight="1" outlineLevel="1" x14ac:dyDescent="0.2">
      <c r="A2751" s="68" t="s">
        <v>333</v>
      </c>
      <c r="B2751" s="69"/>
      <c r="C2751" s="59">
        <v>4640120</v>
      </c>
    </row>
    <row r="2752" spans="1:3" s="15" customFormat="1" ht="15" hidden="1" customHeight="1" outlineLevel="1" x14ac:dyDescent="0.2">
      <c r="A2752" s="68" t="s">
        <v>334</v>
      </c>
      <c r="B2752" s="69"/>
      <c r="C2752" s="59">
        <v>1616115</v>
      </c>
    </row>
    <row r="2753" spans="1:5" s="15" customFormat="1" ht="15" hidden="1" customHeight="1" outlineLevel="1" x14ac:dyDescent="0.2">
      <c r="A2753" s="66" t="s">
        <v>741</v>
      </c>
      <c r="B2753" s="67"/>
      <c r="C2753" s="59">
        <v>1150000</v>
      </c>
    </row>
    <row r="2754" spans="1:5" s="15" customFormat="1" ht="15" hidden="1" customHeight="1" outlineLevel="1" x14ac:dyDescent="0.2">
      <c r="A2754" s="68" t="s">
        <v>336</v>
      </c>
      <c r="B2754" s="69"/>
      <c r="C2754" s="59">
        <v>1150000</v>
      </c>
    </row>
    <row r="2755" spans="1:5" ht="11.25" customHeight="1" collapsed="1" thickBot="1" x14ac:dyDescent="0.3">
      <c r="A2755" s="245" t="s">
        <v>121</v>
      </c>
      <c r="B2755" s="246"/>
      <c r="C2755" s="247"/>
      <c r="D2755" s="9"/>
      <c r="E2755" s="8"/>
    </row>
    <row r="2756" spans="1:5" s="111" customFormat="1" ht="18.75" x14ac:dyDescent="0.3">
      <c r="A2756" s="242" t="s">
        <v>119</v>
      </c>
      <c r="B2756" s="272">
        <v>12797</v>
      </c>
      <c r="C2756" s="261">
        <v>25480975</v>
      </c>
      <c r="D2756" s="109">
        <f t="shared" si="14"/>
        <v>1991.167851840275</v>
      </c>
      <c r="E2756" s="110">
        <f t="shared" si="15"/>
        <v>286.08733503452225</v>
      </c>
    </row>
    <row r="2757" spans="1:5" ht="17.25" hidden="1" outlineLevel="1" thickTop="1" thickBot="1" x14ac:dyDescent="0.3">
      <c r="A2757" s="277" t="s">
        <v>781</v>
      </c>
      <c r="B2757" s="278"/>
      <c r="C2757" s="279"/>
      <c r="D2757" s="9"/>
      <c r="E2757" s="8"/>
    </row>
    <row r="2758" spans="1:5" ht="17.25" hidden="1" outlineLevel="1" thickTop="1" thickBot="1" x14ac:dyDescent="0.3">
      <c r="A2758" s="30" t="s">
        <v>782</v>
      </c>
      <c r="B2758" s="31"/>
      <c r="C2758" s="32" t="s">
        <v>783</v>
      </c>
      <c r="D2758" s="9"/>
      <c r="E2758" s="8"/>
    </row>
    <row r="2759" spans="1:5" s="15" customFormat="1" ht="15" hidden="1" customHeight="1" outlineLevel="1" thickTop="1" x14ac:dyDescent="0.2">
      <c r="A2759" s="70" t="s">
        <v>478</v>
      </c>
      <c r="B2759" s="71"/>
      <c r="C2759" s="61">
        <v>25480975</v>
      </c>
    </row>
    <row r="2760" spans="1:5" s="15" customFormat="1" ht="15" hidden="1" customHeight="1" outlineLevel="1" x14ac:dyDescent="0.2">
      <c r="A2760" s="66" t="s">
        <v>310</v>
      </c>
      <c r="B2760" s="67"/>
      <c r="C2760" s="58">
        <v>60000</v>
      </c>
    </row>
    <row r="2761" spans="1:5" s="15" customFormat="1" ht="15" hidden="1" customHeight="1" outlineLevel="1" x14ac:dyDescent="0.2">
      <c r="A2761" s="68" t="s">
        <v>341</v>
      </c>
      <c r="B2761" s="69"/>
      <c r="C2761" s="58">
        <v>30000</v>
      </c>
    </row>
    <row r="2762" spans="1:5" s="15" customFormat="1" ht="15" hidden="1" customHeight="1" outlineLevel="1" x14ac:dyDescent="0.2">
      <c r="A2762" s="68" t="s">
        <v>311</v>
      </c>
      <c r="B2762" s="69"/>
      <c r="C2762" s="58">
        <v>30000</v>
      </c>
    </row>
    <row r="2763" spans="1:5" s="15" customFormat="1" ht="15" hidden="1" customHeight="1" outlineLevel="1" x14ac:dyDescent="0.2">
      <c r="A2763" s="66" t="s">
        <v>313</v>
      </c>
      <c r="B2763" s="67"/>
      <c r="C2763" s="58">
        <v>38000</v>
      </c>
    </row>
    <row r="2764" spans="1:5" s="15" customFormat="1" ht="15" hidden="1" customHeight="1" outlineLevel="1" x14ac:dyDescent="0.2">
      <c r="A2764" s="68" t="s">
        <v>314</v>
      </c>
      <c r="B2764" s="69"/>
      <c r="C2764" s="58">
        <v>20000</v>
      </c>
    </row>
    <row r="2765" spans="1:5" s="15" customFormat="1" ht="15" hidden="1" customHeight="1" outlineLevel="1" x14ac:dyDescent="0.2">
      <c r="A2765" s="68" t="s">
        <v>338</v>
      </c>
      <c r="B2765" s="69"/>
      <c r="C2765" s="58">
        <v>18000</v>
      </c>
    </row>
    <row r="2766" spans="1:5" s="15" customFormat="1" ht="15" hidden="1" customHeight="1" outlineLevel="1" x14ac:dyDescent="0.2">
      <c r="A2766" s="66" t="s">
        <v>318</v>
      </c>
      <c r="B2766" s="67"/>
      <c r="C2766" s="58">
        <v>113968</v>
      </c>
    </row>
    <row r="2767" spans="1:5" s="15" customFormat="1" ht="15" hidden="1" customHeight="1" outlineLevel="1" x14ac:dyDescent="0.2">
      <c r="A2767" s="68" t="s">
        <v>319</v>
      </c>
      <c r="B2767" s="69"/>
      <c r="C2767" s="58">
        <v>40000</v>
      </c>
    </row>
    <row r="2768" spans="1:5" s="15" customFormat="1" ht="15" hidden="1" customHeight="1" outlineLevel="1" x14ac:dyDescent="0.2">
      <c r="A2768" s="68" t="s">
        <v>343</v>
      </c>
      <c r="B2768" s="69"/>
      <c r="C2768" s="62">
        <v>101</v>
      </c>
    </row>
    <row r="2769" spans="1:5" s="15" customFormat="1" ht="15" hidden="1" customHeight="1" outlineLevel="1" x14ac:dyDescent="0.2">
      <c r="A2769" s="68" t="s">
        <v>376</v>
      </c>
      <c r="B2769" s="69"/>
      <c r="C2769" s="58">
        <v>13867</v>
      </c>
    </row>
    <row r="2770" spans="1:5" s="15" customFormat="1" ht="15" hidden="1" customHeight="1" outlineLevel="1" x14ac:dyDescent="0.2">
      <c r="A2770" s="68" t="s">
        <v>321</v>
      </c>
      <c r="B2770" s="69"/>
      <c r="C2770" s="58">
        <v>20000</v>
      </c>
    </row>
    <row r="2771" spans="1:5" s="15" customFormat="1" ht="15" hidden="1" customHeight="1" outlineLevel="1" x14ac:dyDescent="0.2">
      <c r="A2771" s="68" t="s">
        <v>323</v>
      </c>
      <c r="B2771" s="69"/>
      <c r="C2771" s="58">
        <v>24000</v>
      </c>
    </row>
    <row r="2772" spans="1:5" s="15" customFormat="1" ht="15" hidden="1" customHeight="1" outlineLevel="1" x14ac:dyDescent="0.2">
      <c r="A2772" s="68" t="s">
        <v>325</v>
      </c>
      <c r="B2772" s="69"/>
      <c r="C2772" s="58">
        <v>16000</v>
      </c>
    </row>
    <row r="2773" spans="1:5" s="15" customFormat="1" ht="15" hidden="1" customHeight="1" outlineLevel="1" x14ac:dyDescent="0.2">
      <c r="A2773" s="66" t="s">
        <v>326</v>
      </c>
      <c r="B2773" s="67"/>
      <c r="C2773" s="58">
        <v>2000</v>
      </c>
    </row>
    <row r="2774" spans="1:5" s="15" customFormat="1" ht="15" hidden="1" customHeight="1" outlineLevel="1" x14ac:dyDescent="0.2">
      <c r="A2774" s="68" t="s">
        <v>361</v>
      </c>
      <c r="B2774" s="69"/>
      <c r="C2774" s="58">
        <v>2000</v>
      </c>
    </row>
    <row r="2775" spans="1:5" s="15" customFormat="1" ht="15" hidden="1" customHeight="1" outlineLevel="1" x14ac:dyDescent="0.2">
      <c r="A2775" s="66" t="s">
        <v>328</v>
      </c>
      <c r="B2775" s="67"/>
      <c r="C2775" s="59">
        <v>11519395</v>
      </c>
    </row>
    <row r="2776" spans="1:5" s="15" customFormat="1" ht="15" hidden="1" customHeight="1" outlineLevel="1" x14ac:dyDescent="0.2">
      <c r="A2776" s="68" t="s">
        <v>329</v>
      </c>
      <c r="B2776" s="69"/>
      <c r="C2776" s="59">
        <v>3845757</v>
      </c>
    </row>
    <row r="2777" spans="1:5" s="15" customFormat="1" ht="15" hidden="1" customHeight="1" outlineLevel="1" x14ac:dyDescent="0.2">
      <c r="A2777" s="68" t="s">
        <v>330</v>
      </c>
      <c r="B2777" s="69"/>
      <c r="C2777" s="59">
        <v>7673638</v>
      </c>
    </row>
    <row r="2778" spans="1:5" s="15" customFormat="1" ht="15" hidden="1" customHeight="1" outlineLevel="1" x14ac:dyDescent="0.2">
      <c r="A2778" s="66" t="s">
        <v>332</v>
      </c>
      <c r="B2778" s="67"/>
      <c r="C2778" s="59">
        <v>3263982</v>
      </c>
    </row>
    <row r="2779" spans="1:5" s="15" customFormat="1" ht="15" hidden="1" customHeight="1" outlineLevel="1" x14ac:dyDescent="0.2">
      <c r="A2779" s="68" t="s">
        <v>333</v>
      </c>
      <c r="B2779" s="69"/>
      <c r="C2779" s="59">
        <v>1625963</v>
      </c>
    </row>
    <row r="2780" spans="1:5" s="15" customFormat="1" ht="15" hidden="1" customHeight="1" outlineLevel="1" x14ac:dyDescent="0.2">
      <c r="A2780" s="68" t="s">
        <v>334</v>
      </c>
      <c r="B2780" s="69"/>
      <c r="C2780" s="59">
        <v>1638019</v>
      </c>
    </row>
    <row r="2781" spans="1:5" s="15" customFormat="1" ht="15" hidden="1" customHeight="1" outlineLevel="1" x14ac:dyDescent="0.2">
      <c r="A2781" s="66" t="s">
        <v>741</v>
      </c>
      <c r="B2781" s="67"/>
      <c r="C2781" s="59">
        <v>10483630</v>
      </c>
    </row>
    <row r="2782" spans="1:5" s="15" customFormat="1" ht="15" hidden="1" customHeight="1" outlineLevel="1" x14ac:dyDescent="0.2">
      <c r="A2782" s="68" t="s">
        <v>336</v>
      </c>
      <c r="B2782" s="69"/>
      <c r="C2782" s="59">
        <v>10483630</v>
      </c>
    </row>
    <row r="2783" spans="1:5" ht="11.25" customHeight="1" collapsed="1" thickBot="1" x14ac:dyDescent="0.3">
      <c r="A2783" s="245" t="s">
        <v>119</v>
      </c>
      <c r="B2783" s="246"/>
      <c r="C2783" s="247"/>
      <c r="D2783" s="9"/>
      <c r="E2783" s="8"/>
    </row>
    <row r="2784" spans="1:5" s="111" customFormat="1" ht="18.75" x14ac:dyDescent="0.3">
      <c r="A2784" s="240" t="s">
        <v>105</v>
      </c>
      <c r="B2784" s="271">
        <v>9504</v>
      </c>
      <c r="C2784" s="260">
        <v>18811376</v>
      </c>
      <c r="D2784" s="115">
        <f t="shared" si="14"/>
        <v>1979.3114478114478</v>
      </c>
      <c r="E2784" s="116">
        <f t="shared" si="15"/>
        <v>284.38382870854133</v>
      </c>
    </row>
    <row r="2785" spans="1:5" ht="17.25" hidden="1" outlineLevel="1" thickTop="1" thickBot="1" x14ac:dyDescent="0.3">
      <c r="A2785" s="277" t="s">
        <v>781</v>
      </c>
      <c r="B2785" s="278"/>
      <c r="C2785" s="279"/>
      <c r="D2785" s="9"/>
      <c r="E2785" s="8"/>
    </row>
    <row r="2786" spans="1:5" ht="17.25" hidden="1" outlineLevel="1" thickTop="1" thickBot="1" x14ac:dyDescent="0.3">
      <c r="A2786" s="30" t="s">
        <v>782</v>
      </c>
      <c r="B2786" s="31"/>
      <c r="C2786" s="32" t="s">
        <v>783</v>
      </c>
      <c r="D2786" s="9"/>
      <c r="E2786" s="8"/>
    </row>
    <row r="2787" spans="1:5" s="57" customFormat="1" ht="15" hidden="1" customHeight="1" outlineLevel="1" thickTop="1" x14ac:dyDescent="0.2">
      <c r="A2787" s="70" t="s">
        <v>504</v>
      </c>
      <c r="B2787" s="71"/>
      <c r="C2787" s="61">
        <v>18811376</v>
      </c>
    </row>
    <row r="2788" spans="1:5" s="57" customFormat="1" ht="15" hidden="1" customHeight="1" outlineLevel="1" x14ac:dyDescent="0.2">
      <c r="A2788" s="66" t="s">
        <v>310</v>
      </c>
      <c r="B2788" s="67"/>
      <c r="C2788" s="58">
        <v>90900</v>
      </c>
    </row>
    <row r="2789" spans="1:5" s="57" customFormat="1" ht="15" hidden="1" customHeight="1" outlineLevel="1" x14ac:dyDescent="0.2">
      <c r="A2789" s="68" t="s">
        <v>311</v>
      </c>
      <c r="B2789" s="69"/>
      <c r="C2789" s="58">
        <v>46400</v>
      </c>
    </row>
    <row r="2790" spans="1:5" s="57" customFormat="1" ht="15" hidden="1" customHeight="1" outlineLevel="1" x14ac:dyDescent="0.2">
      <c r="A2790" s="68" t="s">
        <v>312</v>
      </c>
      <c r="B2790" s="69"/>
      <c r="C2790" s="58">
        <v>44500</v>
      </c>
    </row>
    <row r="2791" spans="1:5" s="57" customFormat="1" ht="15" hidden="1" customHeight="1" outlineLevel="1" x14ac:dyDescent="0.2">
      <c r="A2791" s="66" t="s">
        <v>313</v>
      </c>
      <c r="B2791" s="67"/>
      <c r="C2791" s="58">
        <v>161600</v>
      </c>
    </row>
    <row r="2792" spans="1:5" s="57" customFormat="1" ht="15" hidden="1" customHeight="1" outlineLevel="1" x14ac:dyDescent="0.2">
      <c r="A2792" s="68" t="s">
        <v>314</v>
      </c>
      <c r="B2792" s="69"/>
      <c r="C2792" s="58">
        <v>107700</v>
      </c>
    </row>
    <row r="2793" spans="1:5" s="57" customFormat="1" ht="15" hidden="1" customHeight="1" outlineLevel="1" x14ac:dyDescent="0.2">
      <c r="A2793" s="68" t="s">
        <v>315</v>
      </c>
      <c r="B2793" s="69"/>
      <c r="C2793" s="58">
        <v>14000</v>
      </c>
    </row>
    <row r="2794" spans="1:5" s="57" customFormat="1" ht="15" hidden="1" customHeight="1" outlineLevel="1" x14ac:dyDescent="0.2">
      <c r="A2794" s="68" t="s">
        <v>316</v>
      </c>
      <c r="B2794" s="69"/>
      <c r="C2794" s="58">
        <v>23000</v>
      </c>
    </row>
    <row r="2795" spans="1:5" s="57" customFormat="1" ht="15" hidden="1" customHeight="1" outlineLevel="1" x14ac:dyDescent="0.2">
      <c r="A2795" s="68" t="s">
        <v>317</v>
      </c>
      <c r="B2795" s="69"/>
      <c r="C2795" s="58">
        <v>1500</v>
      </c>
    </row>
    <row r="2796" spans="1:5" s="57" customFormat="1" ht="15" hidden="1" customHeight="1" outlineLevel="1" x14ac:dyDescent="0.2">
      <c r="A2796" s="68" t="s">
        <v>338</v>
      </c>
      <c r="B2796" s="69"/>
      <c r="C2796" s="58">
        <v>15400</v>
      </c>
    </row>
    <row r="2797" spans="1:5" s="57" customFormat="1" ht="15" hidden="1" customHeight="1" outlineLevel="1" x14ac:dyDescent="0.2">
      <c r="A2797" s="66" t="s">
        <v>318</v>
      </c>
      <c r="B2797" s="67"/>
      <c r="C2797" s="58">
        <v>213415</v>
      </c>
    </row>
    <row r="2798" spans="1:5" s="57" customFormat="1" ht="15" hidden="1" customHeight="1" outlineLevel="1" x14ac:dyDescent="0.2">
      <c r="A2798" s="68" t="s">
        <v>319</v>
      </c>
      <c r="B2798" s="69"/>
      <c r="C2798" s="58">
        <v>110500</v>
      </c>
    </row>
    <row r="2799" spans="1:5" s="57" customFormat="1" ht="15" hidden="1" customHeight="1" outlineLevel="1" x14ac:dyDescent="0.2">
      <c r="A2799" s="68" t="s">
        <v>376</v>
      </c>
      <c r="B2799" s="69"/>
      <c r="C2799" s="58">
        <v>15915</v>
      </c>
    </row>
    <row r="2800" spans="1:5" s="57" customFormat="1" ht="15" hidden="1" customHeight="1" outlineLevel="1" x14ac:dyDescent="0.2">
      <c r="A2800" s="68" t="s">
        <v>321</v>
      </c>
      <c r="B2800" s="69"/>
      <c r="C2800" s="58">
        <v>64450</v>
      </c>
    </row>
    <row r="2801" spans="1:5" s="57" customFormat="1" ht="15" hidden="1" customHeight="1" outlineLevel="1" x14ac:dyDescent="0.2">
      <c r="A2801" s="68" t="s">
        <v>323</v>
      </c>
      <c r="B2801" s="69"/>
      <c r="C2801" s="58">
        <v>18000</v>
      </c>
    </row>
    <row r="2802" spans="1:5" s="57" customFormat="1" ht="15" hidden="1" customHeight="1" outlineLevel="1" x14ac:dyDescent="0.2">
      <c r="A2802" s="68" t="s">
        <v>325</v>
      </c>
      <c r="B2802" s="69"/>
      <c r="C2802" s="58">
        <v>4550</v>
      </c>
    </row>
    <row r="2803" spans="1:5" s="57" customFormat="1" ht="15" hidden="1" customHeight="1" outlineLevel="1" x14ac:dyDescent="0.2">
      <c r="A2803" s="66" t="s">
        <v>328</v>
      </c>
      <c r="B2803" s="67"/>
      <c r="C2803" s="59">
        <v>8555156</v>
      </c>
    </row>
    <row r="2804" spans="1:5" s="57" customFormat="1" ht="15" hidden="1" customHeight="1" outlineLevel="1" x14ac:dyDescent="0.2">
      <c r="A2804" s="68" t="s">
        <v>329</v>
      </c>
      <c r="B2804" s="69"/>
      <c r="C2804" s="59">
        <v>2856144</v>
      </c>
    </row>
    <row r="2805" spans="1:5" s="57" customFormat="1" ht="15" hidden="1" customHeight="1" outlineLevel="1" x14ac:dyDescent="0.2">
      <c r="A2805" s="68" t="s">
        <v>330</v>
      </c>
      <c r="B2805" s="69"/>
      <c r="C2805" s="59">
        <v>5699012</v>
      </c>
    </row>
    <row r="2806" spans="1:5" s="57" customFormat="1" ht="15" hidden="1" customHeight="1" outlineLevel="1" x14ac:dyDescent="0.2">
      <c r="A2806" s="66" t="s">
        <v>332</v>
      </c>
      <c r="B2806" s="67"/>
      <c r="C2806" s="59">
        <v>9516805</v>
      </c>
    </row>
    <row r="2807" spans="1:5" s="57" customFormat="1" ht="15" hidden="1" customHeight="1" outlineLevel="1" x14ac:dyDescent="0.2">
      <c r="A2807" s="68" t="s">
        <v>333</v>
      </c>
      <c r="B2807" s="69"/>
      <c r="C2807" s="58">
        <v>549316</v>
      </c>
    </row>
    <row r="2808" spans="1:5" s="57" customFormat="1" ht="15" hidden="1" customHeight="1" outlineLevel="1" x14ac:dyDescent="0.2">
      <c r="A2808" s="68" t="s">
        <v>334</v>
      </c>
      <c r="B2808" s="69"/>
      <c r="C2808" s="59">
        <v>8967489</v>
      </c>
    </row>
    <row r="2809" spans="1:5" s="57" customFormat="1" ht="15" hidden="1" customHeight="1" outlineLevel="1" x14ac:dyDescent="0.2">
      <c r="A2809" s="66" t="s">
        <v>741</v>
      </c>
      <c r="B2809" s="67"/>
      <c r="C2809" s="58">
        <v>273500</v>
      </c>
    </row>
    <row r="2810" spans="1:5" s="57" customFormat="1" ht="15" hidden="1" customHeight="1" outlineLevel="1" x14ac:dyDescent="0.2">
      <c r="A2810" s="68" t="s">
        <v>336</v>
      </c>
      <c r="B2810" s="69"/>
      <c r="C2810" s="58">
        <v>273500</v>
      </c>
    </row>
    <row r="2811" spans="1:5" ht="11.25" customHeight="1" collapsed="1" thickBot="1" x14ac:dyDescent="0.3">
      <c r="A2811" s="245" t="s">
        <v>105</v>
      </c>
      <c r="B2811" s="246"/>
      <c r="C2811" s="247"/>
      <c r="D2811" s="9"/>
      <c r="E2811" s="8"/>
    </row>
    <row r="2812" spans="1:5" s="111" customFormat="1" ht="18.75" x14ac:dyDescent="0.3">
      <c r="A2812" s="242" t="s">
        <v>109</v>
      </c>
      <c r="B2812" s="272">
        <v>19477</v>
      </c>
      <c r="C2812" s="261">
        <v>37369291</v>
      </c>
      <c r="D2812" s="109">
        <f t="shared" si="14"/>
        <v>1918.6369050675155</v>
      </c>
      <c r="E2812" s="110">
        <f t="shared" si="15"/>
        <v>275.6662219924591</v>
      </c>
    </row>
    <row r="2813" spans="1:5" ht="17.25" hidden="1" outlineLevel="1" thickTop="1" thickBot="1" x14ac:dyDescent="0.3">
      <c r="A2813" s="277" t="s">
        <v>781</v>
      </c>
      <c r="B2813" s="278"/>
      <c r="C2813" s="279"/>
      <c r="D2813" s="9"/>
      <c r="E2813" s="8"/>
    </row>
    <row r="2814" spans="1:5" ht="17.25" hidden="1" outlineLevel="1" thickTop="1" thickBot="1" x14ac:dyDescent="0.3">
      <c r="A2814" s="30" t="s">
        <v>782</v>
      </c>
      <c r="B2814" s="31"/>
      <c r="C2814" s="32" t="s">
        <v>783</v>
      </c>
      <c r="D2814" s="9"/>
      <c r="E2814" s="8"/>
    </row>
    <row r="2815" spans="1:5" s="57" customFormat="1" ht="15" hidden="1" customHeight="1" outlineLevel="1" thickTop="1" x14ac:dyDescent="0.2">
      <c r="A2815" s="70" t="s">
        <v>495</v>
      </c>
      <c r="B2815" s="71"/>
      <c r="C2815" s="61">
        <v>37369291</v>
      </c>
    </row>
    <row r="2816" spans="1:5" s="57" customFormat="1" ht="15" hidden="1" customHeight="1" outlineLevel="1" x14ac:dyDescent="0.2">
      <c r="A2816" s="66" t="s">
        <v>310</v>
      </c>
      <c r="B2816" s="67"/>
      <c r="C2816" s="58">
        <v>850000</v>
      </c>
    </row>
    <row r="2817" spans="1:3" s="57" customFormat="1" ht="15" hidden="1" customHeight="1" outlineLevel="1" x14ac:dyDescent="0.2">
      <c r="A2817" s="68" t="s">
        <v>311</v>
      </c>
      <c r="B2817" s="69"/>
      <c r="C2817" s="58">
        <v>350000</v>
      </c>
    </row>
    <row r="2818" spans="1:3" s="57" customFormat="1" ht="15" hidden="1" customHeight="1" outlineLevel="1" x14ac:dyDescent="0.2">
      <c r="A2818" s="68" t="s">
        <v>312</v>
      </c>
      <c r="B2818" s="69"/>
      <c r="C2818" s="58">
        <v>500000</v>
      </c>
    </row>
    <row r="2819" spans="1:3" s="57" customFormat="1" ht="15" hidden="1" customHeight="1" outlineLevel="1" x14ac:dyDescent="0.2">
      <c r="A2819" s="66" t="s">
        <v>313</v>
      </c>
      <c r="B2819" s="67"/>
      <c r="C2819" s="59">
        <v>1210000</v>
      </c>
    </row>
    <row r="2820" spans="1:3" s="57" customFormat="1" ht="15" hidden="1" customHeight="1" outlineLevel="1" x14ac:dyDescent="0.2">
      <c r="A2820" s="68" t="s">
        <v>314</v>
      </c>
      <c r="B2820" s="69"/>
      <c r="C2820" s="58">
        <v>500000</v>
      </c>
    </row>
    <row r="2821" spans="1:3" s="57" customFormat="1" ht="15" hidden="1" customHeight="1" outlineLevel="1" x14ac:dyDescent="0.2">
      <c r="A2821" s="68" t="s">
        <v>315</v>
      </c>
      <c r="B2821" s="69"/>
      <c r="C2821" s="58">
        <v>460000</v>
      </c>
    </row>
    <row r="2822" spans="1:3" s="57" customFormat="1" ht="15" hidden="1" customHeight="1" outlineLevel="1" x14ac:dyDescent="0.2">
      <c r="A2822" s="68" t="s">
        <v>316</v>
      </c>
      <c r="B2822" s="69"/>
      <c r="C2822" s="58">
        <v>75000</v>
      </c>
    </row>
    <row r="2823" spans="1:3" s="57" customFormat="1" ht="15" hidden="1" customHeight="1" outlineLevel="1" x14ac:dyDescent="0.2">
      <c r="A2823" s="68" t="s">
        <v>317</v>
      </c>
      <c r="B2823" s="69"/>
      <c r="C2823" s="58">
        <v>100000</v>
      </c>
    </row>
    <row r="2824" spans="1:3" s="57" customFormat="1" ht="15" hidden="1" customHeight="1" outlineLevel="1" x14ac:dyDescent="0.2">
      <c r="A2824" s="68" t="s">
        <v>338</v>
      </c>
      <c r="B2824" s="69"/>
      <c r="C2824" s="58">
        <v>75000</v>
      </c>
    </row>
    <row r="2825" spans="1:3" s="57" customFormat="1" ht="15" hidden="1" customHeight="1" outlineLevel="1" x14ac:dyDescent="0.2">
      <c r="A2825" s="66" t="s">
        <v>318</v>
      </c>
      <c r="B2825" s="67"/>
      <c r="C2825" s="59">
        <v>2941607</v>
      </c>
    </row>
    <row r="2826" spans="1:3" s="57" customFormat="1" ht="15" hidden="1" customHeight="1" outlineLevel="1" x14ac:dyDescent="0.2">
      <c r="A2826" s="68" t="s">
        <v>319</v>
      </c>
      <c r="B2826" s="69"/>
      <c r="C2826" s="59">
        <v>2485000</v>
      </c>
    </row>
    <row r="2827" spans="1:3" s="57" customFormat="1" ht="15" hidden="1" customHeight="1" outlineLevel="1" x14ac:dyDescent="0.2">
      <c r="A2827" s="68" t="s">
        <v>376</v>
      </c>
      <c r="B2827" s="69"/>
      <c r="C2827" s="58">
        <v>76607</v>
      </c>
    </row>
    <row r="2828" spans="1:3" s="57" customFormat="1" ht="15" hidden="1" customHeight="1" outlineLevel="1" x14ac:dyDescent="0.2">
      <c r="A2828" s="68" t="s">
        <v>321</v>
      </c>
      <c r="B2828" s="69"/>
      <c r="C2828" s="58">
        <v>120000</v>
      </c>
    </row>
    <row r="2829" spans="1:3" s="57" customFormat="1" ht="15" hidden="1" customHeight="1" outlineLevel="1" x14ac:dyDescent="0.2">
      <c r="A2829" s="68" t="s">
        <v>323</v>
      </c>
      <c r="B2829" s="69"/>
      <c r="C2829" s="58">
        <v>60000</v>
      </c>
    </row>
    <row r="2830" spans="1:3" s="57" customFormat="1" ht="15" hidden="1" customHeight="1" outlineLevel="1" x14ac:dyDescent="0.2">
      <c r="A2830" s="68" t="s">
        <v>325</v>
      </c>
      <c r="B2830" s="69"/>
      <c r="C2830" s="58">
        <v>200000</v>
      </c>
    </row>
    <row r="2831" spans="1:3" s="57" customFormat="1" ht="15" hidden="1" customHeight="1" outlineLevel="1" x14ac:dyDescent="0.2">
      <c r="A2831" s="66" t="s">
        <v>326</v>
      </c>
      <c r="B2831" s="67"/>
      <c r="C2831" s="58">
        <v>75000</v>
      </c>
    </row>
    <row r="2832" spans="1:3" s="57" customFormat="1" ht="15" hidden="1" customHeight="1" outlineLevel="1" x14ac:dyDescent="0.2">
      <c r="A2832" s="68" t="s">
        <v>327</v>
      </c>
      <c r="B2832" s="69"/>
      <c r="C2832" s="58">
        <v>75000</v>
      </c>
    </row>
    <row r="2833" spans="1:5" s="57" customFormat="1" ht="15" hidden="1" customHeight="1" outlineLevel="1" x14ac:dyDescent="0.2">
      <c r="A2833" s="66" t="s">
        <v>328</v>
      </c>
      <c r="B2833" s="67"/>
      <c r="C2833" s="59">
        <v>17455976</v>
      </c>
    </row>
    <row r="2834" spans="1:5" s="57" customFormat="1" ht="15" hidden="1" customHeight="1" outlineLevel="1" x14ac:dyDescent="0.2">
      <c r="A2834" s="68" t="s">
        <v>329</v>
      </c>
      <c r="B2834" s="69"/>
      <c r="C2834" s="59">
        <v>5827688</v>
      </c>
    </row>
    <row r="2835" spans="1:5" s="57" customFormat="1" ht="15" hidden="1" customHeight="1" outlineLevel="1" x14ac:dyDescent="0.2">
      <c r="A2835" s="68" t="s">
        <v>330</v>
      </c>
      <c r="B2835" s="69"/>
      <c r="C2835" s="59">
        <v>11628288</v>
      </c>
    </row>
    <row r="2836" spans="1:5" s="57" customFormat="1" ht="15" hidden="1" customHeight="1" outlineLevel="1" x14ac:dyDescent="0.2">
      <c r="A2836" s="66" t="s">
        <v>332</v>
      </c>
      <c r="B2836" s="67"/>
      <c r="C2836" s="59">
        <v>8484502</v>
      </c>
    </row>
    <row r="2837" spans="1:5" s="57" customFormat="1" ht="15" hidden="1" customHeight="1" outlineLevel="1" x14ac:dyDescent="0.2">
      <c r="A2837" s="68" t="s">
        <v>333</v>
      </c>
      <c r="B2837" s="69"/>
      <c r="C2837" s="59">
        <v>8484502</v>
      </c>
    </row>
    <row r="2838" spans="1:5" s="57" customFormat="1" ht="15" hidden="1" customHeight="1" outlineLevel="1" x14ac:dyDescent="0.2">
      <c r="A2838" s="66" t="s">
        <v>741</v>
      </c>
      <c r="B2838" s="67"/>
      <c r="C2838" s="59">
        <v>3796420</v>
      </c>
    </row>
    <row r="2839" spans="1:5" s="57" customFormat="1" ht="15" hidden="1" customHeight="1" outlineLevel="1" x14ac:dyDescent="0.2">
      <c r="A2839" s="68" t="s">
        <v>336</v>
      </c>
      <c r="B2839" s="69"/>
      <c r="C2839" s="59">
        <v>3796420</v>
      </c>
    </row>
    <row r="2840" spans="1:5" s="57" customFormat="1" ht="15" hidden="1" customHeight="1" outlineLevel="1" x14ac:dyDescent="0.2">
      <c r="A2840" s="66" t="s">
        <v>748</v>
      </c>
      <c r="B2840" s="67"/>
      <c r="C2840" s="59">
        <v>2555786</v>
      </c>
    </row>
    <row r="2841" spans="1:5" s="57" customFormat="1" ht="15" hidden="1" customHeight="1" outlineLevel="1" x14ac:dyDescent="0.2">
      <c r="A2841" s="68" t="s">
        <v>387</v>
      </c>
      <c r="B2841" s="69"/>
      <c r="C2841" s="59">
        <v>2555786</v>
      </c>
    </row>
    <row r="2842" spans="1:5" ht="11.25" customHeight="1" collapsed="1" thickBot="1" x14ac:dyDescent="0.3">
      <c r="A2842" s="245" t="s">
        <v>109</v>
      </c>
      <c r="B2842" s="246"/>
      <c r="C2842" s="247"/>
      <c r="D2842" s="9"/>
      <c r="E2842" s="8"/>
    </row>
    <row r="2843" spans="1:5" s="111" customFormat="1" ht="18.75" x14ac:dyDescent="0.3">
      <c r="A2843" s="240" t="s">
        <v>126</v>
      </c>
      <c r="B2843" s="271">
        <v>137182</v>
      </c>
      <c r="C2843" s="260">
        <v>247016572</v>
      </c>
      <c r="D2843" s="115">
        <f t="shared" si="14"/>
        <v>1800.648569054249</v>
      </c>
      <c r="E2843" s="116">
        <f t="shared" si="15"/>
        <v>258.71387486411624</v>
      </c>
    </row>
    <row r="2844" spans="1:5" ht="17.25" hidden="1" outlineLevel="1" thickTop="1" thickBot="1" x14ac:dyDescent="0.3">
      <c r="A2844" s="277" t="s">
        <v>781</v>
      </c>
      <c r="B2844" s="278"/>
      <c r="C2844" s="279"/>
      <c r="D2844" s="9"/>
      <c r="E2844" s="8"/>
    </row>
    <row r="2845" spans="1:5" ht="17.25" hidden="1" outlineLevel="1" thickTop="1" thickBot="1" x14ac:dyDescent="0.3">
      <c r="A2845" s="30" t="s">
        <v>782</v>
      </c>
      <c r="B2845" s="31"/>
      <c r="C2845" s="32" t="s">
        <v>783</v>
      </c>
      <c r="D2845" s="9"/>
      <c r="E2845" s="8"/>
    </row>
    <row r="2846" spans="1:5" s="15" customFormat="1" ht="15" hidden="1" customHeight="1" outlineLevel="1" thickTop="1" x14ac:dyDescent="0.2">
      <c r="A2846" s="70" t="s">
        <v>469</v>
      </c>
      <c r="B2846" s="71"/>
      <c r="C2846" s="61">
        <v>247016572</v>
      </c>
    </row>
    <row r="2847" spans="1:5" s="15" customFormat="1" ht="15" hidden="1" customHeight="1" outlineLevel="1" x14ac:dyDescent="0.2">
      <c r="A2847" s="66" t="s">
        <v>310</v>
      </c>
      <c r="B2847" s="67"/>
      <c r="C2847" s="59">
        <v>2150685</v>
      </c>
    </row>
    <row r="2848" spans="1:5" s="15" customFormat="1" ht="15" hidden="1" customHeight="1" outlineLevel="1" x14ac:dyDescent="0.2">
      <c r="A2848" s="68" t="s">
        <v>341</v>
      </c>
      <c r="B2848" s="69"/>
      <c r="C2848" s="58">
        <v>21000</v>
      </c>
    </row>
    <row r="2849" spans="1:3" s="15" customFormat="1" ht="15" hidden="1" customHeight="1" outlineLevel="1" x14ac:dyDescent="0.2">
      <c r="A2849" s="68" t="s">
        <v>311</v>
      </c>
      <c r="B2849" s="69"/>
      <c r="C2849" s="59">
        <v>1432069</v>
      </c>
    </row>
    <row r="2850" spans="1:3" s="15" customFormat="1" ht="15" hidden="1" customHeight="1" outlineLevel="1" x14ac:dyDescent="0.2">
      <c r="A2850" s="68" t="s">
        <v>312</v>
      </c>
      <c r="B2850" s="69"/>
      <c r="C2850" s="58">
        <v>697616</v>
      </c>
    </row>
    <row r="2851" spans="1:3" s="15" customFormat="1" ht="15" hidden="1" customHeight="1" outlineLevel="1" x14ac:dyDescent="0.2">
      <c r="A2851" s="66" t="s">
        <v>313</v>
      </c>
      <c r="B2851" s="67"/>
      <c r="C2851" s="59">
        <v>43079566</v>
      </c>
    </row>
    <row r="2852" spans="1:3" s="15" customFormat="1" ht="15" hidden="1" customHeight="1" outlineLevel="1" x14ac:dyDescent="0.2">
      <c r="A2852" s="68" t="s">
        <v>314</v>
      </c>
      <c r="B2852" s="69"/>
      <c r="C2852" s="59">
        <v>16216052</v>
      </c>
    </row>
    <row r="2853" spans="1:3" s="15" customFormat="1" ht="15" hidden="1" customHeight="1" outlineLevel="1" x14ac:dyDescent="0.2">
      <c r="A2853" s="68" t="s">
        <v>315</v>
      </c>
      <c r="B2853" s="69"/>
      <c r="C2853" s="59">
        <v>18293164</v>
      </c>
    </row>
    <row r="2854" spans="1:3" s="15" customFormat="1" ht="15" hidden="1" customHeight="1" outlineLevel="1" x14ac:dyDescent="0.2">
      <c r="A2854" s="68" t="s">
        <v>316</v>
      </c>
      <c r="B2854" s="69"/>
      <c r="C2854" s="59">
        <v>2058413</v>
      </c>
    </row>
    <row r="2855" spans="1:3" s="15" customFormat="1" ht="15" hidden="1" customHeight="1" outlineLevel="1" x14ac:dyDescent="0.2">
      <c r="A2855" s="68" t="s">
        <v>317</v>
      </c>
      <c r="B2855" s="69"/>
      <c r="C2855" s="59">
        <v>4433333</v>
      </c>
    </row>
    <row r="2856" spans="1:3" s="15" customFormat="1" ht="15" hidden="1" customHeight="1" outlineLevel="1" x14ac:dyDescent="0.2">
      <c r="A2856" s="68" t="s">
        <v>338</v>
      </c>
      <c r="B2856" s="69"/>
      <c r="C2856" s="59">
        <v>2078604</v>
      </c>
    </row>
    <row r="2857" spans="1:3" s="15" customFormat="1" ht="15" hidden="1" customHeight="1" outlineLevel="1" x14ac:dyDescent="0.2">
      <c r="A2857" s="66" t="s">
        <v>318</v>
      </c>
      <c r="B2857" s="67"/>
      <c r="C2857" s="59">
        <v>15454853</v>
      </c>
    </row>
    <row r="2858" spans="1:3" s="15" customFormat="1" ht="15" hidden="1" customHeight="1" outlineLevel="1" x14ac:dyDescent="0.2">
      <c r="A2858" s="68" t="s">
        <v>319</v>
      </c>
      <c r="B2858" s="69"/>
      <c r="C2858" s="59">
        <v>11672960</v>
      </c>
    </row>
    <row r="2859" spans="1:3" s="15" customFormat="1" ht="15" hidden="1" customHeight="1" outlineLevel="1" x14ac:dyDescent="0.2">
      <c r="A2859" s="68" t="s">
        <v>356</v>
      </c>
      <c r="B2859" s="69"/>
      <c r="C2859" s="58">
        <v>5000</v>
      </c>
    </row>
    <row r="2860" spans="1:3" s="15" customFormat="1" ht="15" hidden="1" customHeight="1" outlineLevel="1" x14ac:dyDescent="0.2">
      <c r="A2860" s="68" t="s">
        <v>343</v>
      </c>
      <c r="B2860" s="69"/>
      <c r="C2860" s="58">
        <v>1400</v>
      </c>
    </row>
    <row r="2861" spans="1:3" s="15" customFormat="1" ht="15" hidden="1" customHeight="1" outlineLevel="1" x14ac:dyDescent="0.2">
      <c r="A2861" s="68" t="s">
        <v>376</v>
      </c>
      <c r="B2861" s="69"/>
      <c r="C2861" s="58">
        <v>19341</v>
      </c>
    </row>
    <row r="2862" spans="1:3" s="15" customFormat="1" ht="15" hidden="1" customHeight="1" outlineLevel="1" x14ac:dyDescent="0.2">
      <c r="A2862" s="68" t="s">
        <v>321</v>
      </c>
      <c r="B2862" s="69"/>
      <c r="C2862" s="59">
        <v>1701162</v>
      </c>
    </row>
    <row r="2863" spans="1:3" s="15" customFormat="1" ht="15" hidden="1" customHeight="1" outlineLevel="1" x14ac:dyDescent="0.2">
      <c r="A2863" s="68" t="s">
        <v>323</v>
      </c>
      <c r="B2863" s="69"/>
      <c r="C2863" s="58">
        <v>193256</v>
      </c>
    </row>
    <row r="2864" spans="1:3" s="15" customFormat="1" ht="15" hidden="1" customHeight="1" outlineLevel="1" x14ac:dyDescent="0.2">
      <c r="A2864" s="68" t="s">
        <v>325</v>
      </c>
      <c r="B2864" s="69"/>
      <c r="C2864" s="59">
        <v>1861734</v>
      </c>
    </row>
    <row r="2865" spans="1:5" s="15" customFormat="1" ht="15" hidden="1" customHeight="1" outlineLevel="1" x14ac:dyDescent="0.2">
      <c r="A2865" s="66" t="s">
        <v>326</v>
      </c>
      <c r="B2865" s="67"/>
      <c r="C2865" s="58">
        <v>37650</v>
      </c>
    </row>
    <row r="2866" spans="1:5" s="15" customFormat="1" ht="15" hidden="1" customHeight="1" outlineLevel="1" x14ac:dyDescent="0.2">
      <c r="A2866" s="68" t="s">
        <v>361</v>
      </c>
      <c r="B2866" s="69"/>
      <c r="C2866" s="58">
        <v>37650</v>
      </c>
    </row>
    <row r="2867" spans="1:5" s="15" customFormat="1" ht="15" hidden="1" customHeight="1" outlineLevel="1" x14ac:dyDescent="0.2">
      <c r="A2867" s="66" t="s">
        <v>345</v>
      </c>
      <c r="B2867" s="67"/>
      <c r="C2867" s="58">
        <v>586800</v>
      </c>
    </row>
    <row r="2868" spans="1:5" s="15" customFormat="1" ht="15" hidden="1" customHeight="1" outlineLevel="1" x14ac:dyDescent="0.2">
      <c r="A2868" s="68" t="s">
        <v>750</v>
      </c>
      <c r="B2868" s="69"/>
      <c r="C2868" s="58">
        <v>586800</v>
      </c>
    </row>
    <row r="2869" spans="1:5" s="15" customFormat="1" ht="15" hidden="1" customHeight="1" outlineLevel="1" x14ac:dyDescent="0.2">
      <c r="A2869" s="66" t="s">
        <v>328</v>
      </c>
      <c r="B2869" s="67"/>
      <c r="C2869" s="59">
        <v>123348537</v>
      </c>
    </row>
    <row r="2870" spans="1:5" s="15" customFormat="1" ht="15" hidden="1" customHeight="1" outlineLevel="1" x14ac:dyDescent="0.2">
      <c r="A2870" s="68" t="s">
        <v>329</v>
      </c>
      <c r="B2870" s="69"/>
      <c r="C2870" s="59">
        <v>41179984</v>
      </c>
    </row>
    <row r="2871" spans="1:5" s="15" customFormat="1" ht="15" hidden="1" customHeight="1" outlineLevel="1" x14ac:dyDescent="0.2">
      <c r="A2871" s="68" t="s">
        <v>330</v>
      </c>
      <c r="B2871" s="69"/>
      <c r="C2871" s="59">
        <v>82168553</v>
      </c>
    </row>
    <row r="2872" spans="1:5" s="15" customFormat="1" ht="15" hidden="1" customHeight="1" outlineLevel="1" x14ac:dyDescent="0.2">
      <c r="A2872" s="66" t="s">
        <v>332</v>
      </c>
      <c r="B2872" s="67"/>
      <c r="C2872" s="59">
        <v>6223864</v>
      </c>
    </row>
    <row r="2873" spans="1:5" s="15" customFormat="1" ht="15" hidden="1" customHeight="1" outlineLevel="1" x14ac:dyDescent="0.2">
      <c r="A2873" s="68" t="s">
        <v>333</v>
      </c>
      <c r="B2873" s="69"/>
      <c r="C2873" s="59">
        <v>6223864</v>
      </c>
    </row>
    <row r="2874" spans="1:5" s="15" customFormat="1" ht="15" hidden="1" customHeight="1" outlineLevel="1" x14ac:dyDescent="0.2">
      <c r="A2874" s="66" t="s">
        <v>741</v>
      </c>
      <c r="B2874" s="67"/>
      <c r="C2874" s="59">
        <v>56134617</v>
      </c>
    </row>
    <row r="2875" spans="1:5" s="15" customFormat="1" ht="15" hidden="1" customHeight="1" outlineLevel="1" x14ac:dyDescent="0.2">
      <c r="A2875" s="68" t="s">
        <v>336</v>
      </c>
      <c r="B2875" s="69"/>
      <c r="C2875" s="59">
        <v>56134617</v>
      </c>
    </row>
    <row r="2876" spans="1:5" ht="11.25" customHeight="1" collapsed="1" thickBot="1" x14ac:dyDescent="0.3">
      <c r="A2876" s="245" t="s">
        <v>126</v>
      </c>
      <c r="B2876" s="246"/>
      <c r="C2876" s="247"/>
      <c r="D2876" s="9"/>
      <c r="E2876" s="8"/>
    </row>
    <row r="2877" spans="1:5" s="111" customFormat="1" ht="18.75" x14ac:dyDescent="0.3">
      <c r="A2877" s="242" t="s">
        <v>131</v>
      </c>
      <c r="B2877" s="272">
        <v>3740</v>
      </c>
      <c r="C2877" s="261">
        <v>6657722</v>
      </c>
      <c r="D2877" s="109">
        <f t="shared" si="14"/>
        <v>1780.1395721925135</v>
      </c>
      <c r="E2877" s="110">
        <f t="shared" si="15"/>
        <v>255.76717991271747</v>
      </c>
    </row>
    <row r="2878" spans="1:5" ht="17.25" hidden="1" outlineLevel="1" thickTop="1" thickBot="1" x14ac:dyDescent="0.3">
      <c r="A2878" s="277" t="s">
        <v>781</v>
      </c>
      <c r="B2878" s="278"/>
      <c r="C2878" s="279"/>
      <c r="D2878" s="9"/>
      <c r="E2878" s="8"/>
    </row>
    <row r="2879" spans="1:5" ht="17.25" hidden="1" outlineLevel="1" thickTop="1" thickBot="1" x14ac:dyDescent="0.3">
      <c r="A2879" s="30" t="s">
        <v>782</v>
      </c>
      <c r="B2879" s="31"/>
      <c r="C2879" s="32" t="s">
        <v>783</v>
      </c>
      <c r="D2879" s="9"/>
      <c r="E2879" s="8"/>
    </row>
    <row r="2880" spans="1:5" s="57" customFormat="1" ht="15" hidden="1" customHeight="1" outlineLevel="1" thickTop="1" x14ac:dyDescent="0.2">
      <c r="A2880" s="70" t="s">
        <v>497</v>
      </c>
      <c r="B2880" s="71"/>
      <c r="C2880" s="61">
        <v>6657722</v>
      </c>
    </row>
    <row r="2881" spans="1:5" s="57" customFormat="1" ht="15" hidden="1" customHeight="1" outlineLevel="1" x14ac:dyDescent="0.2">
      <c r="A2881" s="66" t="s">
        <v>310</v>
      </c>
      <c r="B2881" s="67"/>
      <c r="C2881" s="58">
        <v>70000</v>
      </c>
    </row>
    <row r="2882" spans="1:5" s="57" customFormat="1" ht="15" hidden="1" customHeight="1" outlineLevel="1" x14ac:dyDescent="0.2">
      <c r="A2882" s="68" t="s">
        <v>341</v>
      </c>
      <c r="B2882" s="69"/>
      <c r="C2882" s="58">
        <v>35000</v>
      </c>
    </row>
    <row r="2883" spans="1:5" s="57" customFormat="1" ht="15" hidden="1" customHeight="1" outlineLevel="1" x14ac:dyDescent="0.2">
      <c r="A2883" s="68" t="s">
        <v>312</v>
      </c>
      <c r="B2883" s="69"/>
      <c r="C2883" s="58">
        <v>35000</v>
      </c>
    </row>
    <row r="2884" spans="1:5" s="57" customFormat="1" ht="15" hidden="1" customHeight="1" outlineLevel="1" x14ac:dyDescent="0.2">
      <c r="A2884" s="66" t="s">
        <v>318</v>
      </c>
      <c r="B2884" s="67"/>
      <c r="C2884" s="58">
        <v>78156</v>
      </c>
    </row>
    <row r="2885" spans="1:5" s="57" customFormat="1" ht="15" hidden="1" customHeight="1" outlineLevel="1" x14ac:dyDescent="0.2">
      <c r="A2885" s="68" t="s">
        <v>319</v>
      </c>
      <c r="B2885" s="69"/>
      <c r="C2885" s="58">
        <v>30000</v>
      </c>
    </row>
    <row r="2886" spans="1:5" s="57" customFormat="1" ht="15" hidden="1" customHeight="1" outlineLevel="1" x14ac:dyDescent="0.2">
      <c r="A2886" s="68" t="s">
        <v>376</v>
      </c>
      <c r="B2886" s="69"/>
      <c r="C2886" s="58">
        <v>48156</v>
      </c>
    </row>
    <row r="2887" spans="1:5" s="57" customFormat="1" ht="15" hidden="1" customHeight="1" outlineLevel="1" x14ac:dyDescent="0.2">
      <c r="A2887" s="66" t="s">
        <v>328</v>
      </c>
      <c r="B2887" s="67"/>
      <c r="C2887" s="59">
        <v>3366612</v>
      </c>
    </row>
    <row r="2888" spans="1:5" s="57" customFormat="1" ht="15" hidden="1" customHeight="1" outlineLevel="1" x14ac:dyDescent="0.2">
      <c r="A2888" s="68" t="s">
        <v>329</v>
      </c>
      <c r="B2888" s="69"/>
      <c r="C2888" s="59">
        <v>1123945</v>
      </c>
    </row>
    <row r="2889" spans="1:5" s="57" customFormat="1" ht="15" hidden="1" customHeight="1" outlineLevel="1" x14ac:dyDescent="0.2">
      <c r="A2889" s="68" t="s">
        <v>330</v>
      </c>
      <c r="B2889" s="69"/>
      <c r="C2889" s="59">
        <v>2242667</v>
      </c>
    </row>
    <row r="2890" spans="1:5" s="57" customFormat="1" ht="15" hidden="1" customHeight="1" outlineLevel="1" x14ac:dyDescent="0.2">
      <c r="A2890" s="66" t="s">
        <v>332</v>
      </c>
      <c r="B2890" s="67"/>
      <c r="C2890" s="59">
        <v>2407954</v>
      </c>
    </row>
    <row r="2891" spans="1:5" s="57" customFormat="1" ht="15" hidden="1" customHeight="1" outlineLevel="1" x14ac:dyDescent="0.2">
      <c r="A2891" s="68" t="s">
        <v>333</v>
      </c>
      <c r="B2891" s="69"/>
      <c r="C2891" s="59">
        <v>2407954</v>
      </c>
    </row>
    <row r="2892" spans="1:5" s="57" customFormat="1" ht="15" hidden="1" customHeight="1" outlineLevel="1" x14ac:dyDescent="0.2">
      <c r="A2892" s="66" t="s">
        <v>741</v>
      </c>
      <c r="B2892" s="67"/>
      <c r="C2892" s="58">
        <v>735000</v>
      </c>
    </row>
    <row r="2893" spans="1:5" s="57" customFormat="1" ht="15" hidden="1" customHeight="1" outlineLevel="1" x14ac:dyDescent="0.2">
      <c r="A2893" s="68" t="s">
        <v>336</v>
      </c>
      <c r="B2893" s="69"/>
      <c r="C2893" s="58">
        <v>735000</v>
      </c>
    </row>
    <row r="2894" spans="1:5" ht="11.25" customHeight="1" collapsed="1" thickBot="1" x14ac:dyDescent="0.3">
      <c r="A2894" s="245" t="s">
        <v>131</v>
      </c>
      <c r="B2894" s="246"/>
      <c r="C2894" s="247"/>
      <c r="D2894" s="9"/>
      <c r="E2894" s="8"/>
    </row>
    <row r="2895" spans="1:5" s="111" customFormat="1" ht="18.75" x14ac:dyDescent="0.3">
      <c r="A2895" s="240" t="s">
        <v>128</v>
      </c>
      <c r="B2895" s="271">
        <v>4366</v>
      </c>
      <c r="C2895" s="260">
        <v>7768550</v>
      </c>
      <c r="D2895" s="115">
        <f t="shared" si="14"/>
        <v>1779.3289051763627</v>
      </c>
      <c r="E2895" s="116">
        <f t="shared" si="15"/>
        <v>255.65070476671877</v>
      </c>
    </row>
    <row r="2896" spans="1:5" ht="17.25" hidden="1" outlineLevel="1" thickTop="1" thickBot="1" x14ac:dyDescent="0.3">
      <c r="A2896" s="277" t="s">
        <v>781</v>
      </c>
      <c r="B2896" s="278"/>
      <c r="C2896" s="279"/>
      <c r="D2896" s="9"/>
      <c r="E2896" s="8"/>
    </row>
    <row r="2897" spans="1:5" ht="17.25" hidden="1" outlineLevel="1" thickTop="1" thickBot="1" x14ac:dyDescent="0.3">
      <c r="A2897" s="30" t="s">
        <v>782</v>
      </c>
      <c r="B2897" s="31"/>
      <c r="C2897" s="32" t="s">
        <v>783</v>
      </c>
      <c r="D2897" s="9"/>
      <c r="E2897" s="8"/>
    </row>
    <row r="2898" spans="1:5" s="15" customFormat="1" ht="15" hidden="1" customHeight="1" outlineLevel="1" thickTop="1" x14ac:dyDescent="0.2">
      <c r="A2898" s="70" t="s">
        <v>490</v>
      </c>
      <c r="B2898" s="71"/>
      <c r="C2898" s="61">
        <v>7768550</v>
      </c>
    </row>
    <row r="2899" spans="1:5" s="15" customFormat="1" ht="15" hidden="1" customHeight="1" outlineLevel="1" x14ac:dyDescent="0.2">
      <c r="A2899" s="66" t="s">
        <v>310</v>
      </c>
      <c r="B2899" s="67"/>
      <c r="C2899" s="58">
        <v>70000</v>
      </c>
    </row>
    <row r="2900" spans="1:5" s="15" customFormat="1" ht="15" hidden="1" customHeight="1" outlineLevel="1" x14ac:dyDescent="0.2">
      <c r="A2900" s="68" t="s">
        <v>311</v>
      </c>
      <c r="B2900" s="69"/>
      <c r="C2900" s="58">
        <v>50000</v>
      </c>
    </row>
    <row r="2901" spans="1:5" s="15" customFormat="1" ht="15" hidden="1" customHeight="1" outlineLevel="1" x14ac:dyDescent="0.2">
      <c r="A2901" s="68" t="s">
        <v>312</v>
      </c>
      <c r="B2901" s="69"/>
      <c r="C2901" s="58">
        <v>20000</v>
      </c>
    </row>
    <row r="2902" spans="1:5" s="15" customFormat="1" ht="15" hidden="1" customHeight="1" outlineLevel="1" x14ac:dyDescent="0.2">
      <c r="A2902" s="66" t="s">
        <v>313</v>
      </c>
      <c r="B2902" s="67"/>
      <c r="C2902" s="58">
        <v>13000</v>
      </c>
    </row>
    <row r="2903" spans="1:5" s="15" customFormat="1" ht="15" hidden="1" customHeight="1" outlineLevel="1" x14ac:dyDescent="0.2">
      <c r="A2903" s="68" t="s">
        <v>314</v>
      </c>
      <c r="B2903" s="69"/>
      <c r="C2903" s="58">
        <v>8000</v>
      </c>
    </row>
    <row r="2904" spans="1:5" s="15" customFormat="1" ht="15" hidden="1" customHeight="1" outlineLevel="1" x14ac:dyDescent="0.2">
      <c r="A2904" s="68" t="s">
        <v>316</v>
      </c>
      <c r="B2904" s="69"/>
      <c r="C2904" s="58">
        <v>3000</v>
      </c>
    </row>
    <row r="2905" spans="1:5" s="15" customFormat="1" ht="15" hidden="1" customHeight="1" outlineLevel="1" x14ac:dyDescent="0.2">
      <c r="A2905" s="68" t="s">
        <v>338</v>
      </c>
      <c r="B2905" s="69"/>
      <c r="C2905" s="58">
        <v>2000</v>
      </c>
    </row>
    <row r="2906" spans="1:5" s="15" customFormat="1" ht="15" hidden="1" customHeight="1" outlineLevel="1" x14ac:dyDescent="0.2">
      <c r="A2906" s="66" t="s">
        <v>318</v>
      </c>
      <c r="B2906" s="67"/>
      <c r="C2906" s="58">
        <v>74887</v>
      </c>
    </row>
    <row r="2907" spans="1:5" s="15" customFormat="1" ht="15" hidden="1" customHeight="1" outlineLevel="1" x14ac:dyDescent="0.2">
      <c r="A2907" s="68" t="s">
        <v>319</v>
      </c>
      <c r="B2907" s="69"/>
      <c r="C2907" s="58">
        <v>60000</v>
      </c>
    </row>
    <row r="2908" spans="1:5" s="15" customFormat="1" ht="15" hidden="1" customHeight="1" outlineLevel="1" x14ac:dyDescent="0.2">
      <c r="A2908" s="68" t="s">
        <v>376</v>
      </c>
      <c r="B2908" s="69"/>
      <c r="C2908" s="62">
        <v>887</v>
      </c>
    </row>
    <row r="2909" spans="1:5" s="15" customFormat="1" ht="15" hidden="1" customHeight="1" outlineLevel="1" x14ac:dyDescent="0.2">
      <c r="A2909" s="68" t="s">
        <v>323</v>
      </c>
      <c r="B2909" s="69"/>
      <c r="C2909" s="58">
        <v>8000</v>
      </c>
    </row>
    <row r="2910" spans="1:5" s="15" customFormat="1" ht="15" hidden="1" customHeight="1" outlineLevel="1" x14ac:dyDescent="0.2">
      <c r="A2910" s="68" t="s">
        <v>324</v>
      </c>
      <c r="B2910" s="69"/>
      <c r="C2910" s="58">
        <v>5000</v>
      </c>
    </row>
    <row r="2911" spans="1:5" s="15" customFormat="1" ht="15" hidden="1" customHeight="1" outlineLevel="1" x14ac:dyDescent="0.2">
      <c r="A2911" s="68" t="s">
        <v>325</v>
      </c>
      <c r="B2911" s="69"/>
      <c r="C2911" s="58">
        <v>1000</v>
      </c>
    </row>
    <row r="2912" spans="1:5" s="15" customFormat="1" ht="15" hidden="1" customHeight="1" outlineLevel="1" x14ac:dyDescent="0.2">
      <c r="A2912" s="66" t="s">
        <v>328</v>
      </c>
      <c r="B2912" s="67"/>
      <c r="C2912" s="59">
        <v>3930115</v>
      </c>
    </row>
    <row r="2913" spans="1:5" s="15" customFormat="1" ht="15" hidden="1" customHeight="1" outlineLevel="1" x14ac:dyDescent="0.2">
      <c r="A2913" s="68" t="s">
        <v>329</v>
      </c>
      <c r="B2913" s="69"/>
      <c r="C2913" s="59">
        <v>1312071</v>
      </c>
    </row>
    <row r="2914" spans="1:5" s="15" customFormat="1" ht="15" hidden="1" customHeight="1" outlineLevel="1" x14ac:dyDescent="0.2">
      <c r="A2914" s="68" t="s">
        <v>330</v>
      </c>
      <c r="B2914" s="69"/>
      <c r="C2914" s="59">
        <v>2618044</v>
      </c>
    </row>
    <row r="2915" spans="1:5" s="15" customFormat="1" ht="15" hidden="1" customHeight="1" outlineLevel="1" x14ac:dyDescent="0.2">
      <c r="A2915" s="66" t="s">
        <v>332</v>
      </c>
      <c r="B2915" s="67"/>
      <c r="C2915" s="59">
        <v>1428548</v>
      </c>
    </row>
    <row r="2916" spans="1:5" s="15" customFormat="1" ht="15" hidden="1" customHeight="1" outlineLevel="1" x14ac:dyDescent="0.2">
      <c r="A2916" s="68" t="s">
        <v>333</v>
      </c>
      <c r="B2916" s="69"/>
      <c r="C2916" s="59">
        <v>1428548</v>
      </c>
    </row>
    <row r="2917" spans="1:5" s="15" customFormat="1" ht="15" hidden="1" customHeight="1" outlineLevel="1" x14ac:dyDescent="0.2">
      <c r="A2917" s="66" t="s">
        <v>741</v>
      </c>
      <c r="B2917" s="67"/>
      <c r="C2917" s="59">
        <v>1963000</v>
      </c>
    </row>
    <row r="2918" spans="1:5" s="15" customFormat="1" ht="15" hidden="1" customHeight="1" outlineLevel="1" x14ac:dyDescent="0.2">
      <c r="A2918" s="68" t="s">
        <v>336</v>
      </c>
      <c r="B2918" s="69"/>
      <c r="C2918" s="59">
        <v>1858000</v>
      </c>
    </row>
    <row r="2919" spans="1:5" s="15" customFormat="1" ht="15" hidden="1" customHeight="1" outlineLevel="1" x14ac:dyDescent="0.2">
      <c r="A2919" s="68" t="s">
        <v>354</v>
      </c>
      <c r="B2919" s="69"/>
      <c r="C2919" s="58">
        <v>105000</v>
      </c>
    </row>
    <row r="2920" spans="1:5" s="15" customFormat="1" ht="15" hidden="1" customHeight="1" outlineLevel="1" x14ac:dyDescent="0.2">
      <c r="A2920" s="66" t="s">
        <v>748</v>
      </c>
      <c r="B2920" s="67"/>
      <c r="C2920" s="58">
        <v>289000</v>
      </c>
    </row>
    <row r="2921" spans="1:5" s="15" customFormat="1" ht="15" hidden="1" customHeight="1" outlineLevel="1" x14ac:dyDescent="0.2">
      <c r="A2921" s="68" t="s">
        <v>387</v>
      </c>
      <c r="B2921" s="69"/>
      <c r="C2921" s="58">
        <v>289000</v>
      </c>
    </row>
    <row r="2922" spans="1:5" ht="11.25" customHeight="1" collapsed="1" thickBot="1" x14ac:dyDescent="0.3">
      <c r="A2922" s="245" t="s">
        <v>128</v>
      </c>
      <c r="B2922" s="246"/>
      <c r="C2922" s="247"/>
      <c r="D2922" s="9"/>
      <c r="E2922" s="8"/>
    </row>
    <row r="2923" spans="1:5" s="111" customFormat="1" ht="18.75" x14ac:dyDescent="0.3">
      <c r="A2923" s="242" t="s">
        <v>114</v>
      </c>
      <c r="B2923" s="272">
        <v>19285</v>
      </c>
      <c r="C2923" s="261">
        <v>33538704</v>
      </c>
      <c r="D2923" s="109">
        <f t="shared" si="14"/>
        <v>1739.1083225304642</v>
      </c>
      <c r="E2923" s="110">
        <f t="shared" si="15"/>
        <v>249.87188542104371</v>
      </c>
    </row>
    <row r="2924" spans="1:5" ht="17.25" hidden="1" outlineLevel="1" thickTop="1" thickBot="1" x14ac:dyDescent="0.3">
      <c r="A2924" s="277" t="s">
        <v>781</v>
      </c>
      <c r="B2924" s="278"/>
      <c r="C2924" s="279"/>
      <c r="D2924" s="9"/>
      <c r="E2924" s="8"/>
    </row>
    <row r="2925" spans="1:5" ht="17.25" hidden="1" outlineLevel="1" thickTop="1" thickBot="1" x14ac:dyDescent="0.3">
      <c r="A2925" s="30" t="s">
        <v>782</v>
      </c>
      <c r="B2925" s="31"/>
      <c r="C2925" s="32" t="s">
        <v>783</v>
      </c>
      <c r="D2925" s="9"/>
      <c r="E2925" s="8"/>
    </row>
    <row r="2926" spans="1:5" s="15" customFormat="1" ht="15" hidden="1" customHeight="1" outlineLevel="1" thickTop="1" x14ac:dyDescent="0.2">
      <c r="A2926" s="70" t="s">
        <v>480</v>
      </c>
      <c r="B2926" s="71"/>
      <c r="C2926" s="61">
        <v>33538704</v>
      </c>
    </row>
    <row r="2927" spans="1:5" s="15" customFormat="1" ht="15" hidden="1" customHeight="1" outlineLevel="1" x14ac:dyDescent="0.2">
      <c r="A2927" s="66" t="s">
        <v>310</v>
      </c>
      <c r="B2927" s="67"/>
      <c r="C2927" s="58">
        <v>230000</v>
      </c>
    </row>
    <row r="2928" spans="1:5" s="15" customFormat="1" ht="15" hidden="1" customHeight="1" outlineLevel="1" x14ac:dyDescent="0.2">
      <c r="A2928" s="68" t="s">
        <v>311</v>
      </c>
      <c r="B2928" s="69"/>
      <c r="C2928" s="58">
        <v>200000</v>
      </c>
    </row>
    <row r="2929" spans="1:3" s="15" customFormat="1" ht="15" hidden="1" customHeight="1" outlineLevel="1" x14ac:dyDescent="0.2">
      <c r="A2929" s="68" t="s">
        <v>312</v>
      </c>
      <c r="B2929" s="69"/>
      <c r="C2929" s="58">
        <v>30000</v>
      </c>
    </row>
    <row r="2930" spans="1:3" s="15" customFormat="1" ht="15" hidden="1" customHeight="1" outlineLevel="1" x14ac:dyDescent="0.2">
      <c r="A2930" s="66" t="s">
        <v>313</v>
      </c>
      <c r="B2930" s="67"/>
      <c r="C2930" s="58">
        <v>280000</v>
      </c>
    </row>
    <row r="2931" spans="1:3" s="15" customFormat="1" ht="15" hidden="1" customHeight="1" outlineLevel="1" x14ac:dyDescent="0.2">
      <c r="A2931" s="68" t="s">
        <v>314</v>
      </c>
      <c r="B2931" s="69"/>
      <c r="C2931" s="58">
        <v>200000</v>
      </c>
    </row>
    <row r="2932" spans="1:3" s="15" customFormat="1" ht="15" hidden="1" customHeight="1" outlineLevel="1" x14ac:dyDescent="0.2">
      <c r="A2932" s="68" t="s">
        <v>315</v>
      </c>
      <c r="B2932" s="69"/>
      <c r="C2932" s="58">
        <v>30000</v>
      </c>
    </row>
    <row r="2933" spans="1:3" s="15" customFormat="1" ht="15" hidden="1" customHeight="1" outlineLevel="1" x14ac:dyDescent="0.2">
      <c r="A2933" s="68" t="s">
        <v>316</v>
      </c>
      <c r="B2933" s="69"/>
      <c r="C2933" s="58">
        <v>25000</v>
      </c>
    </row>
    <row r="2934" spans="1:3" s="15" customFormat="1" ht="15" hidden="1" customHeight="1" outlineLevel="1" x14ac:dyDescent="0.2">
      <c r="A2934" s="68" t="s">
        <v>317</v>
      </c>
      <c r="B2934" s="69"/>
      <c r="C2934" s="58">
        <v>25000</v>
      </c>
    </row>
    <row r="2935" spans="1:3" s="15" customFormat="1" ht="15" hidden="1" customHeight="1" outlineLevel="1" x14ac:dyDescent="0.2">
      <c r="A2935" s="66" t="s">
        <v>318</v>
      </c>
      <c r="B2935" s="67"/>
      <c r="C2935" s="58">
        <v>290200</v>
      </c>
    </row>
    <row r="2936" spans="1:3" s="15" customFormat="1" ht="15" hidden="1" customHeight="1" outlineLevel="1" x14ac:dyDescent="0.2">
      <c r="A2936" s="68" t="s">
        <v>319</v>
      </c>
      <c r="B2936" s="69"/>
      <c r="C2936" s="58">
        <v>80000</v>
      </c>
    </row>
    <row r="2937" spans="1:3" s="15" customFormat="1" ht="15" hidden="1" customHeight="1" outlineLevel="1" x14ac:dyDescent="0.2">
      <c r="A2937" s="68" t="s">
        <v>356</v>
      </c>
      <c r="B2937" s="69"/>
      <c r="C2937" s="58">
        <v>40000</v>
      </c>
    </row>
    <row r="2938" spans="1:3" s="15" customFormat="1" ht="15" hidden="1" customHeight="1" outlineLevel="1" x14ac:dyDescent="0.2">
      <c r="A2938" s="68" t="s">
        <v>343</v>
      </c>
      <c r="B2938" s="69"/>
      <c r="C2938" s="62">
        <v>200</v>
      </c>
    </row>
    <row r="2939" spans="1:3" s="15" customFormat="1" ht="15" hidden="1" customHeight="1" outlineLevel="1" x14ac:dyDescent="0.2">
      <c r="A2939" s="68" t="s">
        <v>321</v>
      </c>
      <c r="B2939" s="69"/>
      <c r="C2939" s="58">
        <v>150000</v>
      </c>
    </row>
    <row r="2940" spans="1:3" s="15" customFormat="1" ht="15" hidden="1" customHeight="1" outlineLevel="1" x14ac:dyDescent="0.2">
      <c r="A2940" s="68" t="s">
        <v>325</v>
      </c>
      <c r="B2940" s="69"/>
      <c r="C2940" s="58">
        <v>20000</v>
      </c>
    </row>
    <row r="2941" spans="1:3" s="15" customFormat="1" ht="15" hidden="1" customHeight="1" outlineLevel="1" x14ac:dyDescent="0.2">
      <c r="A2941" s="66" t="s">
        <v>328</v>
      </c>
      <c r="B2941" s="67"/>
      <c r="C2941" s="59">
        <v>18658594</v>
      </c>
    </row>
    <row r="2942" spans="1:3" s="15" customFormat="1" ht="15" hidden="1" customHeight="1" outlineLevel="1" x14ac:dyDescent="0.2">
      <c r="A2942" s="68" t="s">
        <v>329</v>
      </c>
      <c r="B2942" s="69"/>
      <c r="C2942" s="59">
        <v>6229183</v>
      </c>
    </row>
    <row r="2943" spans="1:3" s="15" customFormat="1" ht="15" hidden="1" customHeight="1" outlineLevel="1" x14ac:dyDescent="0.2">
      <c r="A2943" s="68" t="s">
        <v>330</v>
      </c>
      <c r="B2943" s="69"/>
      <c r="C2943" s="59">
        <v>12429411</v>
      </c>
    </row>
    <row r="2944" spans="1:3" s="15" customFormat="1" ht="15" hidden="1" customHeight="1" outlineLevel="1" x14ac:dyDescent="0.2">
      <c r="A2944" s="66" t="s">
        <v>332</v>
      </c>
      <c r="B2944" s="67"/>
      <c r="C2944" s="59">
        <v>5776828</v>
      </c>
    </row>
    <row r="2945" spans="1:5" s="15" customFormat="1" ht="15" hidden="1" customHeight="1" outlineLevel="1" x14ac:dyDescent="0.2">
      <c r="A2945" s="68" t="s">
        <v>333</v>
      </c>
      <c r="B2945" s="69"/>
      <c r="C2945" s="59">
        <v>5776828</v>
      </c>
    </row>
    <row r="2946" spans="1:5" s="15" customFormat="1" ht="15" hidden="1" customHeight="1" outlineLevel="1" x14ac:dyDescent="0.2">
      <c r="A2946" s="66" t="s">
        <v>741</v>
      </c>
      <c r="B2946" s="67"/>
      <c r="C2946" s="59">
        <v>8303082</v>
      </c>
    </row>
    <row r="2947" spans="1:5" s="15" customFormat="1" ht="15" hidden="1" customHeight="1" outlineLevel="1" x14ac:dyDescent="0.2">
      <c r="A2947" s="68" t="s">
        <v>336</v>
      </c>
      <c r="B2947" s="69"/>
      <c r="C2947" s="59">
        <v>8303082</v>
      </c>
    </row>
    <row r="2948" spans="1:5" ht="11.25" customHeight="1" collapsed="1" thickBot="1" x14ac:dyDescent="0.3">
      <c r="A2948" s="245" t="s">
        <v>114</v>
      </c>
      <c r="B2948" s="246"/>
      <c r="C2948" s="247"/>
      <c r="D2948" s="9"/>
      <c r="E2948" s="8"/>
    </row>
    <row r="2949" spans="1:5" s="111" customFormat="1" ht="18.75" x14ac:dyDescent="0.3">
      <c r="A2949" s="240" t="s">
        <v>133</v>
      </c>
      <c r="B2949" s="271">
        <v>10253</v>
      </c>
      <c r="C2949" s="260">
        <v>16264205</v>
      </c>
      <c r="D2949" s="115">
        <f t="shared" si="14"/>
        <v>1586.2874280698331</v>
      </c>
      <c r="E2949" s="116">
        <f t="shared" si="15"/>
        <v>227.91486035486108</v>
      </c>
    </row>
    <row r="2950" spans="1:5" ht="17.25" hidden="1" outlineLevel="1" thickTop="1" thickBot="1" x14ac:dyDescent="0.3">
      <c r="A2950" s="277" t="s">
        <v>781</v>
      </c>
      <c r="B2950" s="278"/>
      <c r="C2950" s="279"/>
      <c r="D2950" s="9"/>
      <c r="E2950" s="8"/>
    </row>
    <row r="2951" spans="1:5" ht="17.25" hidden="1" outlineLevel="1" thickTop="1" thickBot="1" x14ac:dyDescent="0.3">
      <c r="A2951" s="30" t="s">
        <v>782</v>
      </c>
      <c r="B2951" s="31"/>
      <c r="C2951" s="32" t="s">
        <v>783</v>
      </c>
      <c r="D2951" s="9"/>
      <c r="E2951" s="8"/>
    </row>
    <row r="2952" spans="1:5" s="57" customFormat="1" ht="15" hidden="1" customHeight="1" outlineLevel="1" thickTop="1" x14ac:dyDescent="0.2">
      <c r="A2952" s="70" t="s">
        <v>507</v>
      </c>
      <c r="B2952" s="71"/>
      <c r="C2952" s="61">
        <v>16264205</v>
      </c>
    </row>
    <row r="2953" spans="1:5" s="57" customFormat="1" ht="15" hidden="1" customHeight="1" outlineLevel="1" x14ac:dyDescent="0.2">
      <c r="A2953" s="66" t="s">
        <v>310</v>
      </c>
      <c r="B2953" s="67"/>
      <c r="C2953" s="58">
        <v>73000</v>
      </c>
    </row>
    <row r="2954" spans="1:5" s="57" customFormat="1" ht="15" hidden="1" customHeight="1" outlineLevel="1" x14ac:dyDescent="0.2">
      <c r="A2954" s="68" t="s">
        <v>311</v>
      </c>
      <c r="B2954" s="69"/>
      <c r="C2954" s="58">
        <v>70000</v>
      </c>
    </row>
    <row r="2955" spans="1:5" s="57" customFormat="1" ht="15" hidden="1" customHeight="1" outlineLevel="1" x14ac:dyDescent="0.2">
      <c r="A2955" s="68" t="s">
        <v>312</v>
      </c>
      <c r="B2955" s="69"/>
      <c r="C2955" s="58">
        <v>3000</v>
      </c>
    </row>
    <row r="2956" spans="1:5" s="57" customFormat="1" ht="15" hidden="1" customHeight="1" outlineLevel="1" x14ac:dyDescent="0.2">
      <c r="A2956" s="66" t="s">
        <v>313</v>
      </c>
      <c r="B2956" s="67"/>
      <c r="C2956" s="58">
        <v>80000</v>
      </c>
    </row>
    <row r="2957" spans="1:5" s="57" customFormat="1" ht="15" hidden="1" customHeight="1" outlineLevel="1" x14ac:dyDescent="0.2">
      <c r="A2957" s="68" t="s">
        <v>314</v>
      </c>
      <c r="B2957" s="69"/>
      <c r="C2957" s="58">
        <v>10000</v>
      </c>
    </row>
    <row r="2958" spans="1:5" s="57" customFormat="1" ht="15" hidden="1" customHeight="1" outlineLevel="1" x14ac:dyDescent="0.2">
      <c r="A2958" s="68" t="s">
        <v>338</v>
      </c>
      <c r="B2958" s="69"/>
      <c r="C2958" s="58">
        <v>70000</v>
      </c>
    </row>
    <row r="2959" spans="1:5" s="57" customFormat="1" ht="15" hidden="1" customHeight="1" outlineLevel="1" x14ac:dyDescent="0.2">
      <c r="A2959" s="66" t="s">
        <v>318</v>
      </c>
      <c r="B2959" s="67"/>
      <c r="C2959" s="58">
        <v>60049</v>
      </c>
    </row>
    <row r="2960" spans="1:5" s="57" customFormat="1" ht="15" hidden="1" customHeight="1" outlineLevel="1" x14ac:dyDescent="0.2">
      <c r="A2960" s="68" t="s">
        <v>319</v>
      </c>
      <c r="B2960" s="69"/>
      <c r="C2960" s="58">
        <v>8000</v>
      </c>
    </row>
    <row r="2961" spans="1:5" s="57" customFormat="1" ht="15" hidden="1" customHeight="1" outlineLevel="1" x14ac:dyDescent="0.2">
      <c r="A2961" s="68" t="s">
        <v>376</v>
      </c>
      <c r="B2961" s="69"/>
      <c r="C2961" s="58">
        <v>13049</v>
      </c>
    </row>
    <row r="2962" spans="1:5" s="57" customFormat="1" ht="15" hidden="1" customHeight="1" outlineLevel="1" x14ac:dyDescent="0.2">
      <c r="A2962" s="68" t="s">
        <v>321</v>
      </c>
      <c r="B2962" s="69"/>
      <c r="C2962" s="58">
        <v>15000</v>
      </c>
    </row>
    <row r="2963" spans="1:5" s="57" customFormat="1" ht="15" hidden="1" customHeight="1" outlineLevel="1" x14ac:dyDescent="0.2">
      <c r="A2963" s="68" t="s">
        <v>357</v>
      </c>
      <c r="B2963" s="69"/>
      <c r="C2963" s="58">
        <v>7000</v>
      </c>
    </row>
    <row r="2964" spans="1:5" s="57" customFormat="1" ht="15" hidden="1" customHeight="1" outlineLevel="1" x14ac:dyDescent="0.2">
      <c r="A2964" s="68" t="s">
        <v>325</v>
      </c>
      <c r="B2964" s="69"/>
      <c r="C2964" s="58">
        <v>17000</v>
      </c>
    </row>
    <row r="2965" spans="1:5" s="57" customFormat="1" ht="15" hidden="1" customHeight="1" outlineLevel="1" x14ac:dyDescent="0.2">
      <c r="A2965" s="66" t="s">
        <v>328</v>
      </c>
      <c r="B2965" s="67"/>
      <c r="C2965" s="59">
        <v>9268085</v>
      </c>
    </row>
    <row r="2966" spans="1:5" s="57" customFormat="1" ht="15" hidden="1" customHeight="1" outlineLevel="1" x14ac:dyDescent="0.2">
      <c r="A2966" s="68" t="s">
        <v>329</v>
      </c>
      <c r="B2966" s="69"/>
      <c r="C2966" s="59">
        <v>3094156</v>
      </c>
    </row>
    <row r="2967" spans="1:5" s="57" customFormat="1" ht="15" hidden="1" customHeight="1" outlineLevel="1" x14ac:dyDescent="0.2">
      <c r="A2967" s="68" t="s">
        <v>330</v>
      </c>
      <c r="B2967" s="69"/>
      <c r="C2967" s="59">
        <v>6173929</v>
      </c>
    </row>
    <row r="2968" spans="1:5" s="57" customFormat="1" ht="15" hidden="1" customHeight="1" outlineLevel="1" x14ac:dyDescent="0.2">
      <c r="A2968" s="66" t="s">
        <v>332</v>
      </c>
      <c r="B2968" s="67"/>
      <c r="C2968" s="59">
        <v>3335033</v>
      </c>
    </row>
    <row r="2969" spans="1:5" s="57" customFormat="1" ht="15" hidden="1" customHeight="1" outlineLevel="1" x14ac:dyDescent="0.2">
      <c r="A2969" s="68" t="s">
        <v>333</v>
      </c>
      <c r="B2969" s="69"/>
      <c r="C2969" s="59">
        <v>1270193</v>
      </c>
    </row>
    <row r="2970" spans="1:5" s="57" customFormat="1" ht="15" hidden="1" customHeight="1" outlineLevel="1" x14ac:dyDescent="0.2">
      <c r="A2970" s="68" t="s">
        <v>334</v>
      </c>
      <c r="B2970" s="69"/>
      <c r="C2970" s="59">
        <v>2064840</v>
      </c>
    </row>
    <row r="2971" spans="1:5" s="57" customFormat="1" ht="15" hidden="1" customHeight="1" outlineLevel="1" x14ac:dyDescent="0.2">
      <c r="A2971" s="66" t="s">
        <v>741</v>
      </c>
      <c r="B2971" s="67"/>
      <c r="C2971" s="59">
        <v>3448038</v>
      </c>
    </row>
    <row r="2972" spans="1:5" s="57" customFormat="1" ht="15" hidden="1" customHeight="1" outlineLevel="1" x14ac:dyDescent="0.2">
      <c r="A2972" s="68" t="s">
        <v>336</v>
      </c>
      <c r="B2972" s="69"/>
      <c r="C2972" s="59">
        <v>3448038</v>
      </c>
    </row>
    <row r="2973" spans="1:5" ht="11.25" customHeight="1" collapsed="1" thickBot="1" x14ac:dyDescent="0.3">
      <c r="A2973" s="245" t="s">
        <v>133</v>
      </c>
      <c r="B2973" s="246"/>
      <c r="C2973" s="247"/>
      <c r="D2973" s="9"/>
      <c r="E2973" s="8"/>
    </row>
    <row r="2974" spans="1:5" s="111" customFormat="1" ht="18.75" x14ac:dyDescent="0.3">
      <c r="A2974" s="242" t="s">
        <v>706</v>
      </c>
      <c r="B2974" s="272">
        <v>20841</v>
      </c>
      <c r="C2974" s="261">
        <v>32409341</v>
      </c>
      <c r="D2974" s="109">
        <f t="shared" si="14"/>
        <v>1555.0760999952017</v>
      </c>
      <c r="E2974" s="110">
        <f t="shared" si="15"/>
        <v>223.43047413724162</v>
      </c>
    </row>
    <row r="2975" spans="1:5" ht="17.25" hidden="1" outlineLevel="1" thickTop="1" thickBot="1" x14ac:dyDescent="0.3">
      <c r="A2975" s="277" t="s">
        <v>781</v>
      </c>
      <c r="B2975" s="278"/>
      <c r="C2975" s="279"/>
      <c r="D2975" s="9"/>
      <c r="E2975" s="8"/>
    </row>
    <row r="2976" spans="1:5" ht="17.25" hidden="1" outlineLevel="1" thickTop="1" thickBot="1" x14ac:dyDescent="0.3">
      <c r="A2976" s="30" t="s">
        <v>782</v>
      </c>
      <c r="B2976" s="31"/>
      <c r="C2976" s="32" t="s">
        <v>783</v>
      </c>
      <c r="D2976" s="9"/>
      <c r="E2976" s="8"/>
    </row>
    <row r="2977" spans="1:5" ht="15" hidden="1" customHeight="1" outlineLevel="1" thickTop="1" x14ac:dyDescent="0.25">
      <c r="A2977" s="70" t="s">
        <v>515</v>
      </c>
      <c r="B2977" s="71"/>
      <c r="C2977" s="61">
        <v>32409341</v>
      </c>
      <c r="E2977" s="1"/>
    </row>
    <row r="2978" spans="1:5" ht="15" hidden="1" customHeight="1" outlineLevel="1" x14ac:dyDescent="0.25">
      <c r="A2978" s="66" t="s">
        <v>310</v>
      </c>
      <c r="B2978" s="67"/>
      <c r="C2978" s="58">
        <v>160000</v>
      </c>
      <c r="E2978" s="1"/>
    </row>
    <row r="2979" spans="1:5" ht="15" hidden="1" customHeight="1" outlineLevel="1" x14ac:dyDescent="0.25">
      <c r="A2979" s="68" t="s">
        <v>341</v>
      </c>
      <c r="B2979" s="69"/>
      <c r="C2979" s="58">
        <v>90000</v>
      </c>
      <c r="E2979" s="1"/>
    </row>
    <row r="2980" spans="1:5" ht="15" hidden="1" customHeight="1" outlineLevel="1" x14ac:dyDescent="0.25">
      <c r="A2980" s="68" t="s">
        <v>311</v>
      </c>
      <c r="B2980" s="69"/>
      <c r="C2980" s="58">
        <v>70000</v>
      </c>
      <c r="E2980" s="1"/>
    </row>
    <row r="2981" spans="1:5" ht="15" hidden="1" customHeight="1" outlineLevel="1" x14ac:dyDescent="0.25">
      <c r="A2981" s="66" t="s">
        <v>313</v>
      </c>
      <c r="B2981" s="67"/>
      <c r="C2981" s="58">
        <v>333149</v>
      </c>
      <c r="E2981" s="1"/>
    </row>
    <row r="2982" spans="1:5" ht="15" hidden="1" customHeight="1" outlineLevel="1" x14ac:dyDescent="0.25">
      <c r="A2982" s="68" t="s">
        <v>314</v>
      </c>
      <c r="B2982" s="69"/>
      <c r="C2982" s="58">
        <v>151675</v>
      </c>
      <c r="E2982" s="1"/>
    </row>
    <row r="2983" spans="1:5" ht="15" hidden="1" customHeight="1" outlineLevel="1" x14ac:dyDescent="0.25">
      <c r="A2983" s="68" t="s">
        <v>315</v>
      </c>
      <c r="B2983" s="69"/>
      <c r="C2983" s="58">
        <v>64502</v>
      </c>
      <c r="E2983" s="1"/>
    </row>
    <row r="2984" spans="1:5" ht="15" hidden="1" customHeight="1" outlineLevel="1" x14ac:dyDescent="0.25">
      <c r="A2984" s="68" t="s">
        <v>316</v>
      </c>
      <c r="B2984" s="69"/>
      <c r="C2984" s="58">
        <v>99949</v>
      </c>
      <c r="E2984" s="1"/>
    </row>
    <row r="2985" spans="1:5" ht="15" hidden="1" customHeight="1" outlineLevel="1" x14ac:dyDescent="0.25">
      <c r="A2985" s="68" t="s">
        <v>317</v>
      </c>
      <c r="B2985" s="69"/>
      <c r="C2985" s="58">
        <v>17023</v>
      </c>
      <c r="E2985" s="1"/>
    </row>
    <row r="2986" spans="1:5" ht="15" hidden="1" customHeight="1" outlineLevel="1" x14ac:dyDescent="0.25">
      <c r="A2986" s="66" t="s">
        <v>318</v>
      </c>
      <c r="B2986" s="67"/>
      <c r="C2986" s="58">
        <v>888139</v>
      </c>
      <c r="E2986" s="1"/>
    </row>
    <row r="2987" spans="1:5" ht="15" hidden="1" customHeight="1" outlineLevel="1" x14ac:dyDescent="0.25">
      <c r="A2987" s="68" t="s">
        <v>319</v>
      </c>
      <c r="B2987" s="69"/>
      <c r="C2987" s="58">
        <v>514451</v>
      </c>
      <c r="E2987" s="1"/>
    </row>
    <row r="2988" spans="1:5" ht="15" hidden="1" customHeight="1" outlineLevel="1" x14ac:dyDescent="0.25">
      <c r="A2988" s="68" t="s">
        <v>321</v>
      </c>
      <c r="B2988" s="69"/>
      <c r="C2988" s="58">
        <v>213842</v>
      </c>
      <c r="E2988" s="1"/>
    </row>
    <row r="2989" spans="1:5" ht="15" hidden="1" customHeight="1" outlineLevel="1" x14ac:dyDescent="0.25">
      <c r="A2989" s="68" t="s">
        <v>323</v>
      </c>
      <c r="B2989" s="69"/>
      <c r="C2989" s="58">
        <v>90905</v>
      </c>
      <c r="E2989" s="1"/>
    </row>
    <row r="2990" spans="1:5" ht="15" hidden="1" customHeight="1" outlineLevel="1" x14ac:dyDescent="0.25">
      <c r="A2990" s="68" t="s">
        <v>325</v>
      </c>
      <c r="B2990" s="69"/>
      <c r="C2990" s="58">
        <v>68941</v>
      </c>
      <c r="E2990" s="1"/>
    </row>
    <row r="2991" spans="1:5" ht="15" hidden="1" customHeight="1" outlineLevel="1" x14ac:dyDescent="0.25">
      <c r="A2991" s="66" t="s">
        <v>326</v>
      </c>
      <c r="B2991" s="67"/>
      <c r="C2991" s="58">
        <v>18262</v>
      </c>
      <c r="E2991" s="1"/>
    </row>
    <row r="2992" spans="1:5" ht="15" hidden="1" customHeight="1" outlineLevel="1" x14ac:dyDescent="0.25">
      <c r="A2992" s="68" t="s">
        <v>361</v>
      </c>
      <c r="B2992" s="69"/>
      <c r="C2992" s="58">
        <v>18262</v>
      </c>
      <c r="E2992" s="1"/>
    </row>
    <row r="2993" spans="1:5" ht="15" hidden="1" customHeight="1" outlineLevel="1" x14ac:dyDescent="0.25">
      <c r="A2993" s="66" t="s">
        <v>328</v>
      </c>
      <c r="B2993" s="67"/>
      <c r="C2993" s="59">
        <v>18760315</v>
      </c>
      <c r="E2993" s="1"/>
    </row>
    <row r="2994" spans="1:5" ht="15" hidden="1" customHeight="1" outlineLevel="1" x14ac:dyDescent="0.25">
      <c r="A2994" s="68" t="s">
        <v>329</v>
      </c>
      <c r="B2994" s="69"/>
      <c r="C2994" s="59">
        <v>6263145</v>
      </c>
      <c r="E2994" s="1"/>
    </row>
    <row r="2995" spans="1:5" ht="15" hidden="1" customHeight="1" outlineLevel="1" x14ac:dyDescent="0.25">
      <c r="A2995" s="68" t="s">
        <v>330</v>
      </c>
      <c r="B2995" s="69"/>
      <c r="C2995" s="59">
        <v>12497170</v>
      </c>
      <c r="E2995" s="1"/>
    </row>
    <row r="2996" spans="1:5" ht="15" hidden="1" customHeight="1" outlineLevel="1" x14ac:dyDescent="0.25">
      <c r="A2996" s="66" t="s">
        <v>332</v>
      </c>
      <c r="B2996" s="67"/>
      <c r="C2996" s="59">
        <v>10649476</v>
      </c>
      <c r="E2996" s="1"/>
    </row>
    <row r="2997" spans="1:5" ht="15" hidden="1" customHeight="1" outlineLevel="1" x14ac:dyDescent="0.25">
      <c r="A2997" s="68" t="s">
        <v>333</v>
      </c>
      <c r="B2997" s="69"/>
      <c r="C2997" s="59">
        <v>10537970</v>
      </c>
      <c r="E2997" s="1"/>
    </row>
    <row r="2998" spans="1:5" ht="15" hidden="1" customHeight="1" outlineLevel="1" x14ac:dyDescent="0.25">
      <c r="A2998" s="68" t="s">
        <v>334</v>
      </c>
      <c r="B2998" s="69"/>
      <c r="C2998" s="58">
        <v>111506</v>
      </c>
      <c r="E2998" s="1"/>
    </row>
    <row r="2999" spans="1:5" ht="15" hidden="1" customHeight="1" outlineLevel="1" x14ac:dyDescent="0.25">
      <c r="A2999" s="66" t="s">
        <v>741</v>
      </c>
      <c r="B2999" s="67"/>
      <c r="C2999" s="59">
        <v>1600000</v>
      </c>
      <c r="E2999" s="1"/>
    </row>
    <row r="3000" spans="1:5" ht="15" hidden="1" customHeight="1" outlineLevel="1" thickBot="1" x14ac:dyDescent="0.3">
      <c r="A3000" s="72" t="s">
        <v>336</v>
      </c>
      <c r="B3000" s="73"/>
      <c r="C3000" s="64">
        <v>1600000</v>
      </c>
      <c r="E3000" s="1"/>
    </row>
    <row r="3001" spans="1:5" ht="11.25" customHeight="1" collapsed="1" thickBot="1" x14ac:dyDescent="0.3">
      <c r="A3001" s="245" t="s">
        <v>706</v>
      </c>
      <c r="B3001" s="246"/>
      <c r="C3001" s="247"/>
      <c r="D3001" s="9"/>
      <c r="E3001" s="8"/>
    </row>
    <row r="3002" spans="1:5" s="111" customFormat="1" ht="18.75" x14ac:dyDescent="0.3">
      <c r="A3002" s="240" t="s">
        <v>113</v>
      </c>
      <c r="B3002" s="271">
        <v>51990</v>
      </c>
      <c r="C3002" s="260">
        <v>79777918</v>
      </c>
      <c r="D3002" s="115">
        <f t="shared" si="14"/>
        <v>1534.4858241969609</v>
      </c>
      <c r="E3002" s="116">
        <f t="shared" si="15"/>
        <v>220.47210117772428</v>
      </c>
    </row>
    <row r="3003" spans="1:5" ht="17.25" hidden="1" outlineLevel="1" thickTop="1" thickBot="1" x14ac:dyDescent="0.3">
      <c r="A3003" s="277" t="s">
        <v>781</v>
      </c>
      <c r="B3003" s="278"/>
      <c r="C3003" s="279"/>
      <c r="D3003" s="9"/>
      <c r="E3003" s="8"/>
    </row>
    <row r="3004" spans="1:5" ht="17.25" hidden="1" outlineLevel="1" thickTop="1" thickBot="1" x14ac:dyDescent="0.3">
      <c r="A3004" s="30" t="s">
        <v>782</v>
      </c>
      <c r="B3004" s="31"/>
      <c r="C3004" s="32" t="s">
        <v>783</v>
      </c>
      <c r="D3004" s="9"/>
      <c r="E3004" s="8"/>
    </row>
    <row r="3005" spans="1:5" s="15" customFormat="1" ht="15" hidden="1" customHeight="1" outlineLevel="1" thickTop="1" x14ac:dyDescent="0.2">
      <c r="A3005" s="70" t="s">
        <v>473</v>
      </c>
      <c r="B3005" s="71"/>
      <c r="C3005" s="61">
        <v>79777918</v>
      </c>
    </row>
    <row r="3006" spans="1:5" s="15" customFormat="1" ht="15" hidden="1" customHeight="1" outlineLevel="1" x14ac:dyDescent="0.2">
      <c r="A3006" s="66" t="s">
        <v>310</v>
      </c>
      <c r="B3006" s="67"/>
      <c r="C3006" s="59">
        <v>1270000</v>
      </c>
    </row>
    <row r="3007" spans="1:5" s="15" customFormat="1" ht="15" hidden="1" customHeight="1" outlineLevel="1" x14ac:dyDescent="0.2">
      <c r="A3007" s="68" t="s">
        <v>311</v>
      </c>
      <c r="B3007" s="69"/>
      <c r="C3007" s="59">
        <v>1200000</v>
      </c>
    </row>
    <row r="3008" spans="1:5" s="15" customFormat="1" ht="15" hidden="1" customHeight="1" outlineLevel="1" x14ac:dyDescent="0.2">
      <c r="A3008" s="68" t="s">
        <v>312</v>
      </c>
      <c r="B3008" s="69"/>
      <c r="C3008" s="58">
        <v>70000</v>
      </c>
    </row>
    <row r="3009" spans="1:3" s="15" customFormat="1" ht="15" hidden="1" customHeight="1" outlineLevel="1" x14ac:dyDescent="0.2">
      <c r="A3009" s="66" t="s">
        <v>313</v>
      </c>
      <c r="B3009" s="67"/>
      <c r="C3009" s="59">
        <v>11129252</v>
      </c>
    </row>
    <row r="3010" spans="1:3" s="15" customFormat="1" ht="15" hidden="1" customHeight="1" outlineLevel="1" x14ac:dyDescent="0.2">
      <c r="A3010" s="68" t="s">
        <v>314</v>
      </c>
      <c r="B3010" s="69"/>
      <c r="C3010" s="59">
        <v>6299252</v>
      </c>
    </row>
    <row r="3011" spans="1:3" s="15" customFormat="1" ht="15" hidden="1" customHeight="1" outlineLevel="1" x14ac:dyDescent="0.2">
      <c r="A3011" s="68" t="s">
        <v>315</v>
      </c>
      <c r="B3011" s="69"/>
      <c r="C3011" s="59">
        <v>2500000</v>
      </c>
    </row>
    <row r="3012" spans="1:3" s="15" customFormat="1" ht="15" hidden="1" customHeight="1" outlineLevel="1" x14ac:dyDescent="0.2">
      <c r="A3012" s="68" t="s">
        <v>316</v>
      </c>
      <c r="B3012" s="69"/>
      <c r="C3012" s="59">
        <v>2300000</v>
      </c>
    </row>
    <row r="3013" spans="1:3" s="15" customFormat="1" ht="15" hidden="1" customHeight="1" outlineLevel="1" x14ac:dyDescent="0.2">
      <c r="A3013" s="68" t="s">
        <v>338</v>
      </c>
      <c r="B3013" s="69"/>
      <c r="C3013" s="58">
        <v>30000</v>
      </c>
    </row>
    <row r="3014" spans="1:3" s="15" customFormat="1" ht="15" hidden="1" customHeight="1" outlineLevel="1" x14ac:dyDescent="0.2">
      <c r="A3014" s="66" t="s">
        <v>318</v>
      </c>
      <c r="B3014" s="67"/>
      <c r="C3014" s="59">
        <v>2600931</v>
      </c>
    </row>
    <row r="3015" spans="1:3" s="15" customFormat="1" ht="15" hidden="1" customHeight="1" outlineLevel="1" x14ac:dyDescent="0.2">
      <c r="A3015" s="68" t="s">
        <v>319</v>
      </c>
      <c r="B3015" s="69"/>
      <c r="C3015" s="59">
        <v>1775000</v>
      </c>
    </row>
    <row r="3016" spans="1:3" s="15" customFormat="1" ht="15" hidden="1" customHeight="1" outlineLevel="1" x14ac:dyDescent="0.2">
      <c r="A3016" s="68" t="s">
        <v>376</v>
      </c>
      <c r="B3016" s="69"/>
      <c r="C3016" s="62">
        <v>183</v>
      </c>
    </row>
    <row r="3017" spans="1:3" s="15" customFormat="1" ht="15" hidden="1" customHeight="1" outlineLevel="1" x14ac:dyDescent="0.2">
      <c r="A3017" s="68" t="s">
        <v>746</v>
      </c>
      <c r="B3017" s="69"/>
      <c r="C3017" s="58">
        <v>630748</v>
      </c>
    </row>
    <row r="3018" spans="1:3" s="15" customFormat="1" ht="15" hidden="1" customHeight="1" outlineLevel="1" x14ac:dyDescent="0.2">
      <c r="A3018" s="68" t="s">
        <v>323</v>
      </c>
      <c r="B3018" s="69"/>
      <c r="C3018" s="58">
        <v>95000</v>
      </c>
    </row>
    <row r="3019" spans="1:3" s="15" customFormat="1" ht="15" hidden="1" customHeight="1" outlineLevel="1" x14ac:dyDescent="0.2">
      <c r="A3019" s="68" t="s">
        <v>325</v>
      </c>
      <c r="B3019" s="69"/>
      <c r="C3019" s="58">
        <v>100000</v>
      </c>
    </row>
    <row r="3020" spans="1:3" s="15" customFormat="1" ht="15" hidden="1" customHeight="1" outlineLevel="1" x14ac:dyDescent="0.2">
      <c r="A3020" s="66" t="s">
        <v>328</v>
      </c>
      <c r="B3020" s="67"/>
      <c r="C3020" s="59">
        <v>46714898</v>
      </c>
    </row>
    <row r="3021" spans="1:3" s="15" customFormat="1" ht="15" hidden="1" customHeight="1" outlineLevel="1" x14ac:dyDescent="0.2">
      <c r="A3021" s="68" t="s">
        <v>329</v>
      </c>
      <c r="B3021" s="69"/>
      <c r="C3021" s="59">
        <v>15595797</v>
      </c>
    </row>
    <row r="3022" spans="1:3" s="15" customFormat="1" ht="15" hidden="1" customHeight="1" outlineLevel="1" x14ac:dyDescent="0.2">
      <c r="A3022" s="68" t="s">
        <v>330</v>
      </c>
      <c r="B3022" s="69"/>
      <c r="C3022" s="59">
        <v>31119101</v>
      </c>
    </row>
    <row r="3023" spans="1:3" s="15" customFormat="1" ht="15" hidden="1" customHeight="1" outlineLevel="1" x14ac:dyDescent="0.2">
      <c r="A3023" s="66" t="s">
        <v>332</v>
      </c>
      <c r="B3023" s="67"/>
      <c r="C3023" s="58">
        <v>609590</v>
      </c>
    </row>
    <row r="3024" spans="1:3" s="15" customFormat="1" ht="15" hidden="1" customHeight="1" outlineLevel="1" x14ac:dyDescent="0.2">
      <c r="A3024" s="68" t="s">
        <v>383</v>
      </c>
      <c r="B3024" s="69"/>
      <c r="C3024" s="58">
        <v>150000</v>
      </c>
    </row>
    <row r="3025" spans="1:5" s="15" customFormat="1" ht="15" hidden="1" customHeight="1" outlineLevel="1" x14ac:dyDescent="0.2">
      <c r="A3025" s="68" t="s">
        <v>333</v>
      </c>
      <c r="B3025" s="69"/>
      <c r="C3025" s="58">
        <v>459590</v>
      </c>
    </row>
    <row r="3026" spans="1:5" s="15" customFormat="1" ht="15" hidden="1" customHeight="1" outlineLevel="1" x14ac:dyDescent="0.2">
      <c r="A3026" s="66" t="s">
        <v>741</v>
      </c>
      <c r="B3026" s="67"/>
      <c r="C3026" s="59">
        <v>15000000</v>
      </c>
    </row>
    <row r="3027" spans="1:5" s="15" customFormat="1" ht="15" hidden="1" customHeight="1" outlineLevel="1" x14ac:dyDescent="0.2">
      <c r="A3027" s="68" t="s">
        <v>336</v>
      </c>
      <c r="B3027" s="69"/>
      <c r="C3027" s="59">
        <v>15000000</v>
      </c>
    </row>
    <row r="3028" spans="1:5" s="15" customFormat="1" ht="15" hidden="1" customHeight="1" outlineLevel="1" x14ac:dyDescent="0.2">
      <c r="A3028" s="66" t="s">
        <v>748</v>
      </c>
      <c r="B3028" s="67"/>
      <c r="C3028" s="59">
        <v>2453247</v>
      </c>
    </row>
    <row r="3029" spans="1:5" s="15" customFormat="1" ht="15" hidden="1" customHeight="1" outlineLevel="1" x14ac:dyDescent="0.2">
      <c r="A3029" s="68" t="s">
        <v>387</v>
      </c>
      <c r="B3029" s="69"/>
      <c r="C3029" s="59">
        <v>2453247</v>
      </c>
    </row>
    <row r="3030" spans="1:5" ht="11.25" customHeight="1" collapsed="1" thickBot="1" x14ac:dyDescent="0.3">
      <c r="A3030" s="56" t="s">
        <v>113</v>
      </c>
      <c r="B3030" s="54"/>
      <c r="C3030" s="55"/>
      <c r="D3030" s="9"/>
      <c r="E3030" s="8"/>
    </row>
    <row r="3031" spans="1:5" s="111" customFormat="1" ht="19.5" thickTop="1" x14ac:dyDescent="0.3">
      <c r="A3031" s="106" t="s">
        <v>107</v>
      </c>
      <c r="B3031" s="107">
        <v>10597</v>
      </c>
      <c r="C3031" s="108">
        <v>15257849</v>
      </c>
      <c r="D3031" s="109">
        <f t="shared" si="14"/>
        <v>1439.827215249599</v>
      </c>
      <c r="E3031" s="110">
        <f t="shared" si="15"/>
        <v>206.87172632896537</v>
      </c>
    </row>
    <row r="3032" spans="1:5" ht="17.25" hidden="1" outlineLevel="1" thickTop="1" thickBot="1" x14ac:dyDescent="0.3">
      <c r="A3032" s="277" t="s">
        <v>781</v>
      </c>
      <c r="B3032" s="278"/>
      <c r="C3032" s="279"/>
      <c r="D3032" s="9"/>
      <c r="E3032" s="8"/>
    </row>
    <row r="3033" spans="1:5" ht="17.25" hidden="1" outlineLevel="1" thickTop="1" thickBot="1" x14ac:dyDescent="0.3">
      <c r="A3033" s="30" t="s">
        <v>782</v>
      </c>
      <c r="B3033" s="31"/>
      <c r="C3033" s="32" t="s">
        <v>783</v>
      </c>
      <c r="D3033" s="9"/>
      <c r="E3033" s="8"/>
    </row>
    <row r="3034" spans="1:5" s="57" customFormat="1" ht="15" hidden="1" customHeight="1" outlineLevel="1" thickTop="1" x14ac:dyDescent="0.2">
      <c r="A3034" s="70" t="s">
        <v>506</v>
      </c>
      <c r="B3034" s="71"/>
      <c r="C3034" s="61">
        <v>15257849</v>
      </c>
    </row>
    <row r="3035" spans="1:5" s="57" customFormat="1" ht="15" hidden="1" customHeight="1" outlineLevel="1" x14ac:dyDescent="0.2">
      <c r="A3035" s="66" t="s">
        <v>310</v>
      </c>
      <c r="B3035" s="67"/>
      <c r="C3035" s="58">
        <v>20000</v>
      </c>
    </row>
    <row r="3036" spans="1:5" s="57" customFormat="1" ht="15" hidden="1" customHeight="1" outlineLevel="1" x14ac:dyDescent="0.2">
      <c r="A3036" s="68" t="s">
        <v>311</v>
      </c>
      <c r="B3036" s="69"/>
      <c r="C3036" s="58">
        <v>20000</v>
      </c>
    </row>
    <row r="3037" spans="1:5" s="57" customFormat="1" ht="15" hidden="1" customHeight="1" outlineLevel="1" x14ac:dyDescent="0.2">
      <c r="A3037" s="66" t="s">
        <v>313</v>
      </c>
      <c r="B3037" s="67"/>
      <c r="C3037" s="58">
        <v>15000</v>
      </c>
    </row>
    <row r="3038" spans="1:5" s="57" customFormat="1" ht="15" hidden="1" customHeight="1" outlineLevel="1" x14ac:dyDescent="0.2">
      <c r="A3038" s="68" t="s">
        <v>314</v>
      </c>
      <c r="B3038" s="69"/>
      <c r="C3038" s="58">
        <v>15000</v>
      </c>
    </row>
    <row r="3039" spans="1:5" s="57" customFormat="1" ht="15" hidden="1" customHeight="1" outlineLevel="1" x14ac:dyDescent="0.2">
      <c r="A3039" s="66" t="s">
        <v>318</v>
      </c>
      <c r="B3039" s="67"/>
      <c r="C3039" s="58">
        <v>192162</v>
      </c>
    </row>
    <row r="3040" spans="1:5" s="57" customFormat="1" ht="15" hidden="1" customHeight="1" outlineLevel="1" x14ac:dyDescent="0.2">
      <c r="A3040" s="68" t="s">
        <v>319</v>
      </c>
      <c r="B3040" s="69"/>
      <c r="C3040" s="58">
        <v>15000</v>
      </c>
    </row>
    <row r="3041" spans="1:5" s="57" customFormat="1" ht="15" hidden="1" customHeight="1" outlineLevel="1" x14ac:dyDescent="0.2">
      <c r="A3041" s="68" t="s">
        <v>376</v>
      </c>
      <c r="B3041" s="69"/>
      <c r="C3041" s="58">
        <v>87162</v>
      </c>
    </row>
    <row r="3042" spans="1:5" s="57" customFormat="1" ht="15" hidden="1" customHeight="1" outlineLevel="1" x14ac:dyDescent="0.2">
      <c r="A3042" s="68" t="s">
        <v>325</v>
      </c>
      <c r="B3042" s="69"/>
      <c r="C3042" s="58">
        <v>90000</v>
      </c>
    </row>
    <row r="3043" spans="1:5" s="57" customFormat="1" ht="15" hidden="1" customHeight="1" outlineLevel="1" x14ac:dyDescent="0.2">
      <c r="A3043" s="66" t="s">
        <v>328</v>
      </c>
      <c r="B3043" s="67"/>
      <c r="C3043" s="59">
        <v>9302292</v>
      </c>
    </row>
    <row r="3044" spans="1:5" s="57" customFormat="1" ht="15" hidden="1" customHeight="1" outlineLevel="1" x14ac:dyDescent="0.2">
      <c r="A3044" s="68" t="s">
        <v>329</v>
      </c>
      <c r="B3044" s="69"/>
      <c r="C3044" s="59">
        <v>3105576</v>
      </c>
    </row>
    <row r="3045" spans="1:5" s="57" customFormat="1" ht="15" hidden="1" customHeight="1" outlineLevel="1" x14ac:dyDescent="0.2">
      <c r="A3045" s="68" t="s">
        <v>330</v>
      </c>
      <c r="B3045" s="69"/>
      <c r="C3045" s="59">
        <v>6196716</v>
      </c>
    </row>
    <row r="3046" spans="1:5" s="57" customFormat="1" ht="15" hidden="1" customHeight="1" outlineLevel="1" x14ac:dyDescent="0.2">
      <c r="A3046" s="66" t="s">
        <v>332</v>
      </c>
      <c r="B3046" s="67"/>
      <c r="C3046" s="59">
        <v>1366763</v>
      </c>
    </row>
    <row r="3047" spans="1:5" s="57" customFormat="1" ht="15" hidden="1" customHeight="1" outlineLevel="1" x14ac:dyDescent="0.2">
      <c r="A3047" s="68" t="s">
        <v>333</v>
      </c>
      <c r="B3047" s="69"/>
      <c r="C3047" s="59">
        <v>1366763</v>
      </c>
    </row>
    <row r="3048" spans="1:5" s="57" customFormat="1" ht="15" hidden="1" customHeight="1" outlineLevel="1" x14ac:dyDescent="0.2">
      <c r="A3048" s="66" t="s">
        <v>741</v>
      </c>
      <c r="B3048" s="67"/>
      <c r="C3048" s="59">
        <v>4361632</v>
      </c>
    </row>
    <row r="3049" spans="1:5" s="57" customFormat="1" ht="15" hidden="1" customHeight="1" outlineLevel="1" x14ac:dyDescent="0.2">
      <c r="A3049" s="68" t="s">
        <v>336</v>
      </c>
      <c r="B3049" s="69"/>
      <c r="C3049" s="59">
        <v>4361632</v>
      </c>
    </row>
    <row r="3050" spans="1:5" ht="11.25" customHeight="1" collapsed="1" thickBot="1" x14ac:dyDescent="0.3">
      <c r="A3050" s="56" t="s">
        <v>107</v>
      </c>
      <c r="B3050" s="54"/>
      <c r="C3050" s="55"/>
      <c r="D3050" s="9"/>
      <c r="E3050" s="8"/>
    </row>
    <row r="3051" spans="1:5" s="111" customFormat="1" ht="19.5" thickTop="1" x14ac:dyDescent="0.3">
      <c r="A3051" s="112" t="s">
        <v>723</v>
      </c>
      <c r="B3051" s="113">
        <v>7192</v>
      </c>
      <c r="C3051" s="114">
        <v>10574757</v>
      </c>
      <c r="D3051" s="115">
        <f t="shared" si="14"/>
        <v>1470.3499721913238</v>
      </c>
      <c r="E3051" s="116">
        <f t="shared" si="15"/>
        <v>211.25717991254652</v>
      </c>
    </row>
    <row r="3052" spans="1:5" ht="17.25" hidden="1" outlineLevel="1" thickTop="1" thickBot="1" x14ac:dyDescent="0.3">
      <c r="A3052" s="277" t="s">
        <v>781</v>
      </c>
      <c r="B3052" s="278"/>
      <c r="C3052" s="279"/>
      <c r="D3052" s="9"/>
      <c r="E3052" s="8"/>
    </row>
    <row r="3053" spans="1:5" ht="17.25" hidden="1" outlineLevel="1" thickTop="1" thickBot="1" x14ac:dyDescent="0.3">
      <c r="A3053" s="30" t="s">
        <v>782</v>
      </c>
      <c r="B3053" s="31"/>
      <c r="C3053" s="32" t="s">
        <v>783</v>
      </c>
      <c r="D3053" s="9"/>
      <c r="E3053" s="8"/>
    </row>
    <row r="3054" spans="1:5" s="15" customFormat="1" ht="15" hidden="1" customHeight="1" outlineLevel="1" thickTop="1" x14ac:dyDescent="0.2">
      <c r="A3054" s="70" t="s">
        <v>488</v>
      </c>
      <c r="B3054" s="71"/>
      <c r="C3054" s="61">
        <v>10574757</v>
      </c>
    </row>
    <row r="3055" spans="1:5" s="15" customFormat="1" ht="15" hidden="1" customHeight="1" outlineLevel="1" x14ac:dyDescent="0.2">
      <c r="A3055" s="66" t="s">
        <v>310</v>
      </c>
      <c r="B3055" s="67"/>
      <c r="C3055" s="58">
        <v>300750</v>
      </c>
    </row>
    <row r="3056" spans="1:5" s="15" customFormat="1" ht="15" hidden="1" customHeight="1" outlineLevel="1" x14ac:dyDescent="0.2">
      <c r="A3056" s="68" t="s">
        <v>311</v>
      </c>
      <c r="B3056" s="69"/>
      <c r="C3056" s="58">
        <v>300750</v>
      </c>
    </row>
    <row r="3057" spans="1:3" s="15" customFormat="1" ht="15" hidden="1" customHeight="1" outlineLevel="1" x14ac:dyDescent="0.2">
      <c r="A3057" s="66" t="s">
        <v>313</v>
      </c>
      <c r="B3057" s="67"/>
      <c r="C3057" s="58">
        <v>14795</v>
      </c>
    </row>
    <row r="3058" spans="1:3" s="15" customFormat="1" ht="15" hidden="1" customHeight="1" outlineLevel="1" x14ac:dyDescent="0.2">
      <c r="A3058" s="68" t="s">
        <v>314</v>
      </c>
      <c r="B3058" s="69"/>
      <c r="C3058" s="58">
        <v>9840</v>
      </c>
    </row>
    <row r="3059" spans="1:3" s="15" customFormat="1" ht="15" hidden="1" customHeight="1" outlineLevel="1" x14ac:dyDescent="0.2">
      <c r="A3059" s="68" t="s">
        <v>316</v>
      </c>
      <c r="B3059" s="69"/>
      <c r="C3059" s="62">
        <v>597</v>
      </c>
    </row>
    <row r="3060" spans="1:3" s="15" customFormat="1" ht="15" hidden="1" customHeight="1" outlineLevel="1" x14ac:dyDescent="0.2">
      <c r="A3060" s="68" t="s">
        <v>338</v>
      </c>
      <c r="B3060" s="69"/>
      <c r="C3060" s="58">
        <v>4358</v>
      </c>
    </row>
    <row r="3061" spans="1:3" s="15" customFormat="1" ht="15" hidden="1" customHeight="1" outlineLevel="1" x14ac:dyDescent="0.2">
      <c r="A3061" s="66" t="s">
        <v>318</v>
      </c>
      <c r="B3061" s="67"/>
      <c r="C3061" s="58">
        <v>24618</v>
      </c>
    </row>
    <row r="3062" spans="1:3" s="15" customFormat="1" ht="15" hidden="1" customHeight="1" outlineLevel="1" x14ac:dyDescent="0.2">
      <c r="A3062" s="68" t="s">
        <v>319</v>
      </c>
      <c r="B3062" s="69"/>
      <c r="C3062" s="58">
        <v>9235</v>
      </c>
    </row>
    <row r="3063" spans="1:3" s="15" customFormat="1" ht="15" hidden="1" customHeight="1" outlineLevel="1" x14ac:dyDescent="0.2">
      <c r="A3063" s="68" t="s">
        <v>356</v>
      </c>
      <c r="B3063" s="69"/>
      <c r="C3063" s="62">
        <v>106</v>
      </c>
    </row>
    <row r="3064" spans="1:3" s="15" customFormat="1" ht="15" hidden="1" customHeight="1" outlineLevel="1" x14ac:dyDescent="0.2">
      <c r="A3064" s="68" t="s">
        <v>376</v>
      </c>
      <c r="B3064" s="69"/>
      <c r="C3064" s="58">
        <v>3277</v>
      </c>
    </row>
    <row r="3065" spans="1:3" s="15" customFormat="1" ht="15" hidden="1" customHeight="1" outlineLevel="1" x14ac:dyDescent="0.2">
      <c r="A3065" s="68" t="s">
        <v>323</v>
      </c>
      <c r="B3065" s="69"/>
      <c r="C3065" s="58">
        <v>12000</v>
      </c>
    </row>
    <row r="3066" spans="1:3" s="15" customFormat="1" ht="15" hidden="1" customHeight="1" outlineLevel="1" x14ac:dyDescent="0.2">
      <c r="A3066" s="66" t="s">
        <v>328</v>
      </c>
      <c r="B3066" s="67"/>
      <c r="C3066" s="59">
        <v>6473978</v>
      </c>
    </row>
    <row r="3067" spans="1:3" s="15" customFormat="1" ht="15" hidden="1" customHeight="1" outlineLevel="1" x14ac:dyDescent="0.2">
      <c r="A3067" s="68" t="s">
        <v>329</v>
      </c>
      <c r="B3067" s="69"/>
      <c r="C3067" s="59">
        <v>2161342</v>
      </c>
    </row>
    <row r="3068" spans="1:3" s="15" customFormat="1" ht="15" hidden="1" customHeight="1" outlineLevel="1" x14ac:dyDescent="0.2">
      <c r="A3068" s="68" t="s">
        <v>330</v>
      </c>
      <c r="B3068" s="69"/>
      <c r="C3068" s="59">
        <v>4312636</v>
      </c>
    </row>
    <row r="3069" spans="1:3" s="15" customFormat="1" ht="15" hidden="1" customHeight="1" outlineLevel="1" x14ac:dyDescent="0.2">
      <c r="A3069" s="66" t="s">
        <v>332</v>
      </c>
      <c r="B3069" s="67"/>
      <c r="C3069" s="59">
        <v>1399585</v>
      </c>
    </row>
    <row r="3070" spans="1:3" s="15" customFormat="1" ht="15" hidden="1" customHeight="1" outlineLevel="1" x14ac:dyDescent="0.2">
      <c r="A3070" s="68" t="s">
        <v>333</v>
      </c>
      <c r="B3070" s="69"/>
      <c r="C3070" s="58">
        <v>776012</v>
      </c>
    </row>
    <row r="3071" spans="1:3" s="15" customFormat="1" ht="15" hidden="1" customHeight="1" outlineLevel="1" x14ac:dyDescent="0.2">
      <c r="A3071" s="68" t="s">
        <v>334</v>
      </c>
      <c r="B3071" s="69"/>
      <c r="C3071" s="58">
        <v>623573</v>
      </c>
    </row>
    <row r="3072" spans="1:3" s="15" customFormat="1" ht="15" hidden="1" customHeight="1" outlineLevel="1" x14ac:dyDescent="0.2">
      <c r="A3072" s="66" t="s">
        <v>741</v>
      </c>
      <c r="B3072" s="67"/>
      <c r="C3072" s="59">
        <v>1342256</v>
      </c>
    </row>
    <row r="3073" spans="1:5" s="15" customFormat="1" ht="15" hidden="1" customHeight="1" outlineLevel="1" x14ac:dyDescent="0.2">
      <c r="A3073" s="68" t="s">
        <v>336</v>
      </c>
      <c r="B3073" s="69"/>
      <c r="C3073" s="59">
        <v>1342256</v>
      </c>
    </row>
    <row r="3074" spans="1:5" s="15" customFormat="1" ht="15" hidden="1" customHeight="1" outlineLevel="1" x14ac:dyDescent="0.2">
      <c r="A3074" s="66" t="s">
        <v>748</v>
      </c>
      <c r="B3074" s="67"/>
      <c r="C3074" s="59">
        <v>1018775</v>
      </c>
    </row>
    <row r="3075" spans="1:5" s="15" customFormat="1" ht="15" hidden="1" customHeight="1" outlineLevel="1" x14ac:dyDescent="0.2">
      <c r="A3075" s="68" t="s">
        <v>387</v>
      </c>
      <c r="B3075" s="69"/>
      <c r="C3075" s="59">
        <v>1018775</v>
      </c>
    </row>
    <row r="3076" spans="1:5" ht="11.25" customHeight="1" collapsed="1" thickBot="1" x14ac:dyDescent="0.3">
      <c r="A3076" s="56" t="s">
        <v>723</v>
      </c>
      <c r="B3076" s="54"/>
      <c r="C3076" s="55"/>
      <c r="D3076" s="9"/>
      <c r="E3076" s="8"/>
    </row>
    <row r="3077" spans="1:5" s="111" customFormat="1" ht="19.5" thickTop="1" x14ac:dyDescent="0.3">
      <c r="A3077" s="106" t="s">
        <v>110</v>
      </c>
      <c r="B3077" s="107">
        <v>21736</v>
      </c>
      <c r="C3077" s="108" t="s">
        <v>725</v>
      </c>
      <c r="D3077" s="109">
        <f>31575581/21623</f>
        <v>1460.2775285575544</v>
      </c>
      <c r="E3077" s="110">
        <f t="shared" si="15"/>
        <v>209.80998973528082</v>
      </c>
    </row>
    <row r="3078" spans="1:5" ht="17.25" hidden="1" outlineLevel="1" thickTop="1" thickBot="1" x14ac:dyDescent="0.3">
      <c r="A3078" s="277" t="s">
        <v>781</v>
      </c>
      <c r="B3078" s="278"/>
      <c r="C3078" s="279"/>
      <c r="D3078" s="9"/>
      <c r="E3078" s="8"/>
    </row>
    <row r="3079" spans="1:5" ht="17.25" hidden="1" outlineLevel="1" thickTop="1" thickBot="1" x14ac:dyDescent="0.3">
      <c r="A3079" s="30" t="s">
        <v>782</v>
      </c>
      <c r="B3079" s="31"/>
      <c r="C3079" s="32" t="s">
        <v>783</v>
      </c>
      <c r="D3079" s="9"/>
      <c r="E3079" s="8"/>
    </row>
    <row r="3080" spans="1:5" s="57" customFormat="1" ht="15" hidden="1" customHeight="1" outlineLevel="1" thickTop="1" x14ac:dyDescent="0.2">
      <c r="A3080" s="70" t="s">
        <v>502</v>
      </c>
      <c r="B3080" s="71"/>
      <c r="C3080" s="63" t="s">
        <v>725</v>
      </c>
    </row>
    <row r="3081" spans="1:5" s="57" customFormat="1" ht="15" hidden="1" customHeight="1" outlineLevel="1" x14ac:dyDescent="0.2">
      <c r="A3081" s="66" t="s">
        <v>310</v>
      </c>
      <c r="B3081" s="67"/>
      <c r="C3081" s="58">
        <v>400000</v>
      </c>
    </row>
    <row r="3082" spans="1:5" s="57" customFormat="1" ht="15" hidden="1" customHeight="1" outlineLevel="1" x14ac:dyDescent="0.2">
      <c r="A3082" s="68" t="s">
        <v>341</v>
      </c>
      <c r="B3082" s="69"/>
      <c r="C3082" s="58">
        <v>200000</v>
      </c>
    </row>
    <row r="3083" spans="1:5" s="57" customFormat="1" ht="15" hidden="1" customHeight="1" outlineLevel="1" x14ac:dyDescent="0.2">
      <c r="A3083" s="68" t="s">
        <v>311</v>
      </c>
      <c r="B3083" s="69"/>
      <c r="C3083" s="58">
        <v>200000</v>
      </c>
    </row>
    <row r="3084" spans="1:5" s="57" customFormat="1" ht="15" hidden="1" customHeight="1" outlineLevel="1" x14ac:dyDescent="0.2">
      <c r="A3084" s="66" t="s">
        <v>313</v>
      </c>
      <c r="B3084" s="67"/>
      <c r="C3084" s="59">
        <v>1200000</v>
      </c>
    </row>
    <row r="3085" spans="1:5" s="57" customFormat="1" ht="15" hidden="1" customHeight="1" outlineLevel="1" x14ac:dyDescent="0.2">
      <c r="A3085" s="68" t="s">
        <v>314</v>
      </c>
      <c r="B3085" s="69"/>
      <c r="C3085" s="59">
        <v>1200000</v>
      </c>
    </row>
    <row r="3086" spans="1:5" s="57" customFormat="1" ht="15" hidden="1" customHeight="1" outlineLevel="1" x14ac:dyDescent="0.2">
      <c r="A3086" s="66" t="s">
        <v>318</v>
      </c>
      <c r="B3086" s="67"/>
      <c r="C3086" s="58">
        <v>70247</v>
      </c>
    </row>
    <row r="3087" spans="1:5" s="57" customFormat="1" ht="15" hidden="1" customHeight="1" outlineLevel="1" x14ac:dyDescent="0.2">
      <c r="A3087" s="68" t="s">
        <v>343</v>
      </c>
      <c r="B3087" s="69"/>
      <c r="C3087" s="58">
        <v>70247</v>
      </c>
    </row>
    <row r="3088" spans="1:5" s="57" customFormat="1" ht="15" hidden="1" customHeight="1" outlineLevel="1" x14ac:dyDescent="0.2">
      <c r="A3088" s="66" t="s">
        <v>328</v>
      </c>
      <c r="B3088" s="67"/>
      <c r="C3088" s="59">
        <v>19464240</v>
      </c>
    </row>
    <row r="3089" spans="1:5" s="57" customFormat="1" ht="15" hidden="1" customHeight="1" outlineLevel="1" x14ac:dyDescent="0.2">
      <c r="A3089" s="68" t="s">
        <v>329</v>
      </c>
      <c r="B3089" s="69"/>
      <c r="C3089" s="59">
        <v>6498148</v>
      </c>
    </row>
    <row r="3090" spans="1:5" s="57" customFormat="1" ht="15" hidden="1" customHeight="1" outlineLevel="1" x14ac:dyDescent="0.2">
      <c r="A3090" s="68" t="s">
        <v>330</v>
      </c>
      <c r="B3090" s="69"/>
      <c r="C3090" s="59">
        <v>12966092</v>
      </c>
    </row>
    <row r="3091" spans="1:5" s="57" customFormat="1" ht="15" hidden="1" customHeight="1" outlineLevel="1" x14ac:dyDescent="0.2">
      <c r="A3091" s="66" t="s">
        <v>332</v>
      </c>
      <c r="B3091" s="67"/>
      <c r="C3091" s="59">
        <v>1683607</v>
      </c>
    </row>
    <row r="3092" spans="1:5" s="57" customFormat="1" ht="15" hidden="1" customHeight="1" outlineLevel="1" x14ac:dyDescent="0.2">
      <c r="A3092" s="68" t="s">
        <v>333</v>
      </c>
      <c r="B3092" s="69"/>
      <c r="C3092" s="58">
        <v>908860</v>
      </c>
    </row>
    <row r="3093" spans="1:5" s="57" customFormat="1" ht="15" hidden="1" customHeight="1" outlineLevel="1" x14ac:dyDescent="0.2">
      <c r="A3093" s="68" t="s">
        <v>334</v>
      </c>
      <c r="B3093" s="69"/>
      <c r="C3093" s="58">
        <v>774747</v>
      </c>
    </row>
    <row r="3094" spans="1:5" s="57" customFormat="1" ht="15" hidden="1" customHeight="1" outlineLevel="1" x14ac:dyDescent="0.2">
      <c r="A3094" s="66" t="s">
        <v>741</v>
      </c>
      <c r="B3094" s="67"/>
      <c r="C3094" s="59">
        <v>6073500</v>
      </c>
    </row>
    <row r="3095" spans="1:5" s="57" customFormat="1" ht="15" hidden="1" customHeight="1" outlineLevel="1" x14ac:dyDescent="0.2">
      <c r="A3095" s="68" t="s">
        <v>336</v>
      </c>
      <c r="B3095" s="69"/>
      <c r="C3095" s="59">
        <v>6073500</v>
      </c>
    </row>
    <row r="3096" spans="1:5" s="57" customFormat="1" ht="15" hidden="1" customHeight="1" outlineLevel="1" x14ac:dyDescent="0.2">
      <c r="A3096" s="66" t="s">
        <v>748</v>
      </c>
      <c r="B3096" s="67"/>
      <c r="C3096" s="59">
        <v>2683987</v>
      </c>
    </row>
    <row r="3097" spans="1:5" s="57" customFormat="1" ht="15" hidden="1" customHeight="1" outlineLevel="1" x14ac:dyDescent="0.2">
      <c r="A3097" s="68" t="s">
        <v>387</v>
      </c>
      <c r="B3097" s="69"/>
      <c r="C3097" s="59">
        <v>2683987</v>
      </c>
    </row>
    <row r="3098" spans="1:5" ht="11.25" customHeight="1" collapsed="1" thickBot="1" x14ac:dyDescent="0.3">
      <c r="A3098" s="56" t="s">
        <v>110</v>
      </c>
      <c r="B3098" s="54"/>
      <c r="C3098" s="55"/>
      <c r="D3098" s="9"/>
      <c r="E3098" s="8"/>
    </row>
    <row r="3099" spans="1:5" s="111" customFormat="1" ht="19.5" thickTop="1" x14ac:dyDescent="0.3">
      <c r="A3099" s="112" t="s">
        <v>137</v>
      </c>
      <c r="B3099" s="113">
        <v>21231</v>
      </c>
      <c r="C3099" s="114">
        <v>30726172</v>
      </c>
      <c r="D3099" s="115">
        <f t="shared" ref="D3099:D3411" si="16">C3099/B3099</f>
        <v>1447.231501106872</v>
      </c>
      <c r="E3099" s="116">
        <f t="shared" si="15"/>
        <v>207.93556050386093</v>
      </c>
    </row>
    <row r="3100" spans="1:5" ht="17.25" hidden="1" outlineLevel="1" thickTop="1" thickBot="1" x14ac:dyDescent="0.3">
      <c r="A3100" s="277" t="s">
        <v>781</v>
      </c>
      <c r="B3100" s="278"/>
      <c r="C3100" s="279"/>
      <c r="D3100" s="9"/>
      <c r="E3100" s="8"/>
    </row>
    <row r="3101" spans="1:5" ht="17.25" hidden="1" outlineLevel="1" thickTop="1" thickBot="1" x14ac:dyDescent="0.3">
      <c r="A3101" s="30" t="s">
        <v>782</v>
      </c>
      <c r="B3101" s="31"/>
      <c r="C3101" s="32" t="s">
        <v>783</v>
      </c>
      <c r="D3101" s="9"/>
      <c r="E3101" s="8"/>
    </row>
    <row r="3102" spans="1:5" s="57" customFormat="1" ht="15" hidden="1" customHeight="1" outlineLevel="1" thickTop="1" x14ac:dyDescent="0.2">
      <c r="A3102" s="70" t="s">
        <v>509</v>
      </c>
      <c r="B3102" s="71"/>
      <c r="C3102" s="61">
        <v>30726172</v>
      </c>
    </row>
    <row r="3103" spans="1:5" s="57" customFormat="1" ht="15" hidden="1" customHeight="1" outlineLevel="1" x14ac:dyDescent="0.2">
      <c r="A3103" s="66" t="s">
        <v>310</v>
      </c>
      <c r="B3103" s="67"/>
      <c r="C3103" s="58">
        <v>2995</v>
      </c>
    </row>
    <row r="3104" spans="1:5" s="57" customFormat="1" ht="15" hidden="1" customHeight="1" outlineLevel="1" x14ac:dyDescent="0.2">
      <c r="A3104" s="68" t="s">
        <v>341</v>
      </c>
      <c r="B3104" s="69"/>
      <c r="C3104" s="58">
        <v>2995</v>
      </c>
    </row>
    <row r="3105" spans="1:3" s="57" customFormat="1" ht="15" hidden="1" customHeight="1" outlineLevel="1" x14ac:dyDescent="0.2">
      <c r="A3105" s="66" t="s">
        <v>313</v>
      </c>
      <c r="B3105" s="67"/>
      <c r="C3105" s="58">
        <v>251734</v>
      </c>
    </row>
    <row r="3106" spans="1:3" s="57" customFormat="1" ht="15" hidden="1" customHeight="1" outlineLevel="1" x14ac:dyDescent="0.2">
      <c r="A3106" s="68" t="s">
        <v>314</v>
      </c>
      <c r="B3106" s="69"/>
      <c r="C3106" s="58">
        <v>40466</v>
      </c>
    </row>
    <row r="3107" spans="1:3" s="57" customFormat="1" ht="15" hidden="1" customHeight="1" outlineLevel="1" x14ac:dyDescent="0.2">
      <c r="A3107" s="68" t="s">
        <v>315</v>
      </c>
      <c r="B3107" s="69"/>
      <c r="C3107" s="58">
        <v>21865</v>
      </c>
    </row>
    <row r="3108" spans="1:3" s="57" customFormat="1" ht="15" hidden="1" customHeight="1" outlineLevel="1" x14ac:dyDescent="0.2">
      <c r="A3108" s="68" t="s">
        <v>316</v>
      </c>
      <c r="B3108" s="69"/>
      <c r="C3108" s="58">
        <v>16220</v>
      </c>
    </row>
    <row r="3109" spans="1:3" s="57" customFormat="1" ht="15" hidden="1" customHeight="1" outlineLevel="1" x14ac:dyDescent="0.2">
      <c r="A3109" s="68" t="s">
        <v>338</v>
      </c>
      <c r="B3109" s="69"/>
      <c r="C3109" s="58">
        <v>173183</v>
      </c>
    </row>
    <row r="3110" spans="1:3" s="57" customFormat="1" ht="15" hidden="1" customHeight="1" outlineLevel="1" x14ac:dyDescent="0.2">
      <c r="A3110" s="66" t="s">
        <v>318</v>
      </c>
      <c r="B3110" s="67"/>
      <c r="C3110" s="58">
        <v>141784</v>
      </c>
    </row>
    <row r="3111" spans="1:3" s="57" customFormat="1" ht="15" hidden="1" customHeight="1" outlineLevel="1" x14ac:dyDescent="0.2">
      <c r="A3111" s="68" t="s">
        <v>319</v>
      </c>
      <c r="B3111" s="69"/>
      <c r="C3111" s="58">
        <v>62612</v>
      </c>
    </row>
    <row r="3112" spans="1:3" s="57" customFormat="1" ht="15" hidden="1" customHeight="1" outlineLevel="1" x14ac:dyDescent="0.2">
      <c r="A3112" s="68" t="s">
        <v>343</v>
      </c>
      <c r="B3112" s="69"/>
      <c r="C3112" s="58">
        <v>2656</v>
      </c>
    </row>
    <row r="3113" spans="1:3" s="57" customFormat="1" ht="15" hidden="1" customHeight="1" outlineLevel="1" x14ac:dyDescent="0.2">
      <c r="A3113" s="68" t="s">
        <v>376</v>
      </c>
      <c r="B3113" s="69"/>
      <c r="C3113" s="58">
        <v>16238</v>
      </c>
    </row>
    <row r="3114" spans="1:3" s="57" customFormat="1" ht="15" hidden="1" customHeight="1" outlineLevel="1" x14ac:dyDescent="0.2">
      <c r="A3114" s="68" t="s">
        <v>321</v>
      </c>
      <c r="B3114" s="69"/>
      <c r="C3114" s="58">
        <v>3131</v>
      </c>
    </row>
    <row r="3115" spans="1:3" s="57" customFormat="1" ht="15" hidden="1" customHeight="1" outlineLevel="1" x14ac:dyDescent="0.2">
      <c r="A3115" s="68" t="s">
        <v>323</v>
      </c>
      <c r="B3115" s="69"/>
      <c r="C3115" s="58">
        <v>52503</v>
      </c>
    </row>
    <row r="3116" spans="1:3" s="57" customFormat="1" ht="15" hidden="1" customHeight="1" outlineLevel="1" x14ac:dyDescent="0.2">
      <c r="A3116" s="68" t="s">
        <v>325</v>
      </c>
      <c r="B3116" s="69"/>
      <c r="C3116" s="58">
        <v>4644</v>
      </c>
    </row>
    <row r="3117" spans="1:3" s="57" customFormat="1" ht="15" hidden="1" customHeight="1" outlineLevel="1" x14ac:dyDescent="0.2">
      <c r="A3117" s="66" t="s">
        <v>326</v>
      </c>
      <c r="B3117" s="67"/>
      <c r="C3117" s="58">
        <v>128628</v>
      </c>
    </row>
    <row r="3118" spans="1:3" s="57" customFormat="1" ht="15" hidden="1" customHeight="1" outlineLevel="1" x14ac:dyDescent="0.2">
      <c r="A3118" s="68" t="s">
        <v>361</v>
      </c>
      <c r="B3118" s="69"/>
      <c r="C3118" s="58">
        <v>3321</v>
      </c>
    </row>
    <row r="3119" spans="1:3" s="57" customFormat="1" ht="15" hidden="1" customHeight="1" outlineLevel="1" x14ac:dyDescent="0.2">
      <c r="A3119" s="68" t="s">
        <v>344</v>
      </c>
      <c r="B3119" s="69"/>
      <c r="C3119" s="58">
        <v>125307</v>
      </c>
    </row>
    <row r="3120" spans="1:3" s="57" customFormat="1" ht="15" hidden="1" customHeight="1" outlineLevel="1" x14ac:dyDescent="0.2">
      <c r="A3120" s="66" t="s">
        <v>328</v>
      </c>
      <c r="B3120" s="67"/>
      <c r="C3120" s="59">
        <v>19005157</v>
      </c>
    </row>
    <row r="3121" spans="1:5" s="57" customFormat="1" ht="15" hidden="1" customHeight="1" outlineLevel="1" x14ac:dyDescent="0.2">
      <c r="A3121" s="68" t="s">
        <v>329</v>
      </c>
      <c r="B3121" s="69"/>
      <c r="C3121" s="59">
        <v>6344883</v>
      </c>
    </row>
    <row r="3122" spans="1:5" s="57" customFormat="1" ht="15" hidden="1" customHeight="1" outlineLevel="1" x14ac:dyDescent="0.2">
      <c r="A3122" s="68" t="s">
        <v>330</v>
      </c>
      <c r="B3122" s="69"/>
      <c r="C3122" s="59">
        <v>12660274</v>
      </c>
    </row>
    <row r="3123" spans="1:5" s="57" customFormat="1" ht="15" hidden="1" customHeight="1" outlineLevel="1" x14ac:dyDescent="0.2">
      <c r="A3123" s="66" t="s">
        <v>332</v>
      </c>
      <c r="B3123" s="67"/>
      <c r="C3123" s="59">
        <v>4901218</v>
      </c>
    </row>
    <row r="3124" spans="1:5" s="57" customFormat="1" ht="15" hidden="1" customHeight="1" outlineLevel="1" x14ac:dyDescent="0.2">
      <c r="A3124" s="68" t="s">
        <v>333</v>
      </c>
      <c r="B3124" s="69"/>
      <c r="C3124" s="59">
        <v>2011304</v>
      </c>
    </row>
    <row r="3125" spans="1:5" s="57" customFormat="1" ht="15" hidden="1" customHeight="1" outlineLevel="1" x14ac:dyDescent="0.2">
      <c r="A3125" s="68" t="s">
        <v>334</v>
      </c>
      <c r="B3125" s="69"/>
      <c r="C3125" s="59">
        <v>2889914</v>
      </c>
    </row>
    <row r="3126" spans="1:5" s="57" customFormat="1" ht="15" hidden="1" customHeight="1" outlineLevel="1" x14ac:dyDescent="0.2">
      <c r="A3126" s="66" t="s">
        <v>741</v>
      </c>
      <c r="B3126" s="67"/>
      <c r="C3126" s="59">
        <v>6294656</v>
      </c>
    </row>
    <row r="3127" spans="1:5" s="57" customFormat="1" ht="15" hidden="1" customHeight="1" outlineLevel="1" x14ac:dyDescent="0.2">
      <c r="A3127" s="68" t="s">
        <v>336</v>
      </c>
      <c r="B3127" s="69"/>
      <c r="C3127" s="59">
        <v>6294656</v>
      </c>
    </row>
    <row r="3128" spans="1:5" ht="11.25" customHeight="1" collapsed="1" thickBot="1" x14ac:dyDescent="0.3">
      <c r="A3128" s="56" t="s">
        <v>137</v>
      </c>
      <c r="B3128" s="54"/>
      <c r="C3128" s="55"/>
      <c r="D3128" s="9"/>
      <c r="E3128" s="8"/>
    </row>
    <row r="3129" spans="1:5" s="111" customFormat="1" ht="19.5" thickTop="1" x14ac:dyDescent="0.3">
      <c r="A3129" s="106" t="s">
        <v>117</v>
      </c>
      <c r="B3129" s="107">
        <v>23658</v>
      </c>
      <c r="C3129" s="108">
        <v>34109815</v>
      </c>
      <c r="D3129" s="109">
        <f t="shared" si="16"/>
        <v>1441.7877673514245</v>
      </c>
      <c r="E3129" s="110">
        <f t="shared" si="15"/>
        <v>207.1534148493426</v>
      </c>
    </row>
    <row r="3130" spans="1:5" ht="17.25" hidden="1" outlineLevel="1" thickTop="1" thickBot="1" x14ac:dyDescent="0.3">
      <c r="A3130" s="277" t="s">
        <v>781</v>
      </c>
      <c r="B3130" s="278"/>
      <c r="C3130" s="279"/>
      <c r="D3130" s="9"/>
      <c r="E3130" s="8"/>
    </row>
    <row r="3131" spans="1:5" ht="17.25" hidden="1" outlineLevel="1" thickTop="1" thickBot="1" x14ac:dyDescent="0.3">
      <c r="A3131" s="30" t="s">
        <v>782</v>
      </c>
      <c r="B3131" s="31"/>
      <c r="C3131" s="32" t="s">
        <v>783</v>
      </c>
      <c r="D3131" s="9"/>
      <c r="E3131" s="8"/>
    </row>
    <row r="3132" spans="1:5" s="15" customFormat="1" ht="15" hidden="1" customHeight="1" outlineLevel="1" thickTop="1" x14ac:dyDescent="0.2">
      <c r="A3132" s="70" t="s">
        <v>477</v>
      </c>
      <c r="B3132" s="71"/>
      <c r="C3132" s="61">
        <v>34109815</v>
      </c>
    </row>
    <row r="3133" spans="1:5" s="15" customFormat="1" ht="15" hidden="1" customHeight="1" outlineLevel="1" x14ac:dyDescent="0.2">
      <c r="A3133" s="66" t="s">
        <v>310</v>
      </c>
      <c r="B3133" s="67"/>
      <c r="C3133" s="58">
        <v>534800</v>
      </c>
    </row>
    <row r="3134" spans="1:5" s="15" customFormat="1" ht="15" hidden="1" customHeight="1" outlineLevel="1" x14ac:dyDescent="0.2">
      <c r="A3134" s="68" t="s">
        <v>311</v>
      </c>
      <c r="B3134" s="69"/>
      <c r="C3134" s="58">
        <v>157000</v>
      </c>
    </row>
    <row r="3135" spans="1:5" s="15" customFormat="1" ht="15" hidden="1" customHeight="1" outlineLevel="1" x14ac:dyDescent="0.2">
      <c r="A3135" s="68" t="s">
        <v>312</v>
      </c>
      <c r="B3135" s="69"/>
      <c r="C3135" s="58">
        <v>377800</v>
      </c>
    </row>
    <row r="3136" spans="1:5" s="15" customFormat="1" ht="15" hidden="1" customHeight="1" outlineLevel="1" x14ac:dyDescent="0.2">
      <c r="A3136" s="66" t="s">
        <v>313</v>
      </c>
      <c r="B3136" s="67"/>
      <c r="C3136" s="58">
        <v>143000</v>
      </c>
    </row>
    <row r="3137" spans="1:3" s="15" customFormat="1" ht="15" hidden="1" customHeight="1" outlineLevel="1" x14ac:dyDescent="0.2">
      <c r="A3137" s="68" t="s">
        <v>314</v>
      </c>
      <c r="B3137" s="69"/>
      <c r="C3137" s="58">
        <v>98000</v>
      </c>
    </row>
    <row r="3138" spans="1:3" s="15" customFormat="1" ht="15" hidden="1" customHeight="1" outlineLevel="1" x14ac:dyDescent="0.2">
      <c r="A3138" s="68" t="s">
        <v>315</v>
      </c>
      <c r="B3138" s="69"/>
      <c r="C3138" s="58">
        <v>15000</v>
      </c>
    </row>
    <row r="3139" spans="1:3" s="15" customFormat="1" ht="15" hidden="1" customHeight="1" outlineLevel="1" x14ac:dyDescent="0.2">
      <c r="A3139" s="68" t="s">
        <v>316</v>
      </c>
      <c r="B3139" s="69"/>
      <c r="C3139" s="58">
        <v>10000</v>
      </c>
    </row>
    <row r="3140" spans="1:3" s="15" customFormat="1" ht="15" hidden="1" customHeight="1" outlineLevel="1" x14ac:dyDescent="0.2">
      <c r="A3140" s="68" t="s">
        <v>317</v>
      </c>
      <c r="B3140" s="69"/>
      <c r="C3140" s="58">
        <v>10000</v>
      </c>
    </row>
    <row r="3141" spans="1:3" s="15" customFormat="1" ht="15" hidden="1" customHeight="1" outlineLevel="1" x14ac:dyDescent="0.2">
      <c r="A3141" s="68" t="s">
        <v>338</v>
      </c>
      <c r="B3141" s="69"/>
      <c r="C3141" s="58">
        <v>10000</v>
      </c>
    </row>
    <row r="3142" spans="1:3" s="15" customFormat="1" ht="15" hidden="1" customHeight="1" outlineLevel="1" x14ac:dyDescent="0.2">
      <c r="A3142" s="66" t="s">
        <v>747</v>
      </c>
      <c r="B3142" s="67"/>
      <c r="C3142" s="58">
        <v>500000</v>
      </c>
    </row>
    <row r="3143" spans="1:3" s="15" customFormat="1" ht="15" hidden="1" customHeight="1" outlineLevel="1" x14ac:dyDescent="0.2">
      <c r="A3143" s="68" t="s">
        <v>382</v>
      </c>
      <c r="B3143" s="69"/>
      <c r="C3143" s="58">
        <v>500000</v>
      </c>
    </row>
    <row r="3144" spans="1:3" s="15" customFormat="1" ht="15" hidden="1" customHeight="1" outlineLevel="1" x14ac:dyDescent="0.2">
      <c r="A3144" s="66" t="s">
        <v>318</v>
      </c>
      <c r="B3144" s="67"/>
      <c r="C3144" s="58">
        <v>363961</v>
      </c>
    </row>
    <row r="3145" spans="1:3" s="15" customFormat="1" ht="15" hidden="1" customHeight="1" outlineLevel="1" x14ac:dyDescent="0.2">
      <c r="A3145" s="68" t="s">
        <v>319</v>
      </c>
      <c r="B3145" s="69"/>
      <c r="C3145" s="58">
        <v>109200</v>
      </c>
    </row>
    <row r="3146" spans="1:3" s="15" customFormat="1" ht="15" hidden="1" customHeight="1" outlineLevel="1" x14ac:dyDescent="0.2">
      <c r="A3146" s="68" t="s">
        <v>376</v>
      </c>
      <c r="B3146" s="69"/>
      <c r="C3146" s="58">
        <v>141761</v>
      </c>
    </row>
    <row r="3147" spans="1:3" s="15" customFormat="1" ht="15" hidden="1" customHeight="1" outlineLevel="1" x14ac:dyDescent="0.2">
      <c r="A3147" s="68" t="s">
        <v>321</v>
      </c>
      <c r="B3147" s="69"/>
      <c r="C3147" s="58">
        <v>18000</v>
      </c>
    </row>
    <row r="3148" spans="1:3" s="15" customFormat="1" ht="15" hidden="1" customHeight="1" outlineLevel="1" x14ac:dyDescent="0.2">
      <c r="A3148" s="68" t="s">
        <v>357</v>
      </c>
      <c r="B3148" s="69"/>
      <c r="C3148" s="58">
        <v>40000</v>
      </c>
    </row>
    <row r="3149" spans="1:3" s="15" customFormat="1" ht="15" hidden="1" customHeight="1" outlineLevel="1" x14ac:dyDescent="0.2">
      <c r="A3149" s="68" t="s">
        <v>323</v>
      </c>
      <c r="B3149" s="69"/>
      <c r="C3149" s="58">
        <v>40000</v>
      </c>
    </row>
    <row r="3150" spans="1:3" s="15" customFormat="1" ht="15" hidden="1" customHeight="1" outlineLevel="1" x14ac:dyDescent="0.2">
      <c r="A3150" s="68" t="s">
        <v>325</v>
      </c>
      <c r="B3150" s="69"/>
      <c r="C3150" s="58">
        <v>15000</v>
      </c>
    </row>
    <row r="3151" spans="1:3" s="15" customFormat="1" ht="15" hidden="1" customHeight="1" outlineLevel="1" x14ac:dyDescent="0.2">
      <c r="A3151" s="66" t="s">
        <v>328</v>
      </c>
      <c r="B3151" s="67"/>
      <c r="C3151" s="59">
        <v>21185353</v>
      </c>
    </row>
    <row r="3152" spans="1:3" s="15" customFormat="1" ht="15" hidden="1" customHeight="1" outlineLevel="1" x14ac:dyDescent="0.2">
      <c r="A3152" s="68" t="s">
        <v>329</v>
      </c>
      <c r="B3152" s="69"/>
      <c r="C3152" s="59">
        <v>7072743</v>
      </c>
    </row>
    <row r="3153" spans="1:5" s="15" customFormat="1" ht="15" hidden="1" customHeight="1" outlineLevel="1" x14ac:dyDescent="0.2">
      <c r="A3153" s="68" t="s">
        <v>330</v>
      </c>
      <c r="B3153" s="69"/>
      <c r="C3153" s="59">
        <v>14112610</v>
      </c>
    </row>
    <row r="3154" spans="1:5" s="15" customFormat="1" ht="15" hidden="1" customHeight="1" outlineLevel="1" x14ac:dyDescent="0.2">
      <c r="A3154" s="66" t="s">
        <v>332</v>
      </c>
      <c r="B3154" s="67"/>
      <c r="C3154" s="59">
        <v>6804317</v>
      </c>
    </row>
    <row r="3155" spans="1:5" s="15" customFormat="1" ht="15" hidden="1" customHeight="1" outlineLevel="1" x14ac:dyDescent="0.2">
      <c r="A3155" s="68" t="s">
        <v>333</v>
      </c>
      <c r="B3155" s="69"/>
      <c r="C3155" s="59">
        <v>2714465</v>
      </c>
    </row>
    <row r="3156" spans="1:5" s="15" customFormat="1" ht="15" hidden="1" customHeight="1" outlineLevel="1" x14ac:dyDescent="0.2">
      <c r="A3156" s="68" t="s">
        <v>334</v>
      </c>
      <c r="B3156" s="69"/>
      <c r="C3156" s="59">
        <v>4089852</v>
      </c>
    </row>
    <row r="3157" spans="1:5" s="15" customFormat="1" ht="15" hidden="1" customHeight="1" outlineLevel="1" x14ac:dyDescent="0.2">
      <c r="A3157" s="66" t="s">
        <v>741</v>
      </c>
      <c r="B3157" s="67"/>
      <c r="C3157" s="59">
        <v>4578384</v>
      </c>
    </row>
    <row r="3158" spans="1:5" s="15" customFormat="1" ht="15" hidden="1" customHeight="1" outlineLevel="1" x14ac:dyDescent="0.2">
      <c r="A3158" s="68" t="s">
        <v>336</v>
      </c>
      <c r="B3158" s="69"/>
      <c r="C3158" s="59">
        <v>4478384</v>
      </c>
    </row>
    <row r="3159" spans="1:5" s="15" customFormat="1" ht="15" hidden="1" customHeight="1" outlineLevel="1" x14ac:dyDescent="0.2">
      <c r="A3159" s="68" t="s">
        <v>354</v>
      </c>
      <c r="B3159" s="69"/>
      <c r="C3159" s="58">
        <v>100000</v>
      </c>
    </row>
    <row r="3160" spans="1:5" ht="11.25" customHeight="1" collapsed="1" thickBot="1" x14ac:dyDescent="0.3">
      <c r="A3160" s="56" t="s">
        <v>117</v>
      </c>
      <c r="B3160" s="54"/>
      <c r="C3160" s="55"/>
      <c r="D3160" s="9"/>
      <c r="E3160" s="8"/>
    </row>
    <row r="3161" spans="1:5" s="111" customFormat="1" ht="19.5" thickTop="1" x14ac:dyDescent="0.3">
      <c r="A3161" s="112" t="s">
        <v>129</v>
      </c>
      <c r="B3161" s="113">
        <v>13562</v>
      </c>
      <c r="C3161" s="114">
        <v>18698288</v>
      </c>
      <c r="D3161" s="115">
        <f t="shared" si="16"/>
        <v>1378.7264415277982</v>
      </c>
      <c r="E3161" s="116">
        <f t="shared" si="15"/>
        <v>198.09287952985608</v>
      </c>
    </row>
    <row r="3162" spans="1:5" ht="17.25" hidden="1" outlineLevel="1" thickTop="1" thickBot="1" x14ac:dyDescent="0.3">
      <c r="A3162" s="277" t="s">
        <v>781</v>
      </c>
      <c r="B3162" s="278"/>
      <c r="C3162" s="279"/>
      <c r="D3162" s="9"/>
      <c r="E3162" s="8"/>
    </row>
    <row r="3163" spans="1:5" ht="17.25" hidden="1" outlineLevel="1" thickTop="1" thickBot="1" x14ac:dyDescent="0.3">
      <c r="A3163" s="30" t="s">
        <v>782</v>
      </c>
      <c r="B3163" s="31"/>
      <c r="C3163" s="32" t="s">
        <v>783</v>
      </c>
      <c r="D3163" s="9"/>
      <c r="E3163" s="8"/>
    </row>
    <row r="3164" spans="1:5" s="15" customFormat="1" ht="15" hidden="1" customHeight="1" outlineLevel="1" thickTop="1" x14ac:dyDescent="0.2">
      <c r="A3164" s="70" t="s">
        <v>484</v>
      </c>
      <c r="B3164" s="71"/>
      <c r="C3164" s="61">
        <v>18698288</v>
      </c>
    </row>
    <row r="3165" spans="1:5" s="15" customFormat="1" ht="15" hidden="1" customHeight="1" outlineLevel="1" x14ac:dyDescent="0.2">
      <c r="A3165" s="66" t="s">
        <v>310</v>
      </c>
      <c r="B3165" s="67"/>
      <c r="C3165" s="58">
        <v>260000</v>
      </c>
    </row>
    <row r="3166" spans="1:5" s="15" customFormat="1" ht="15" hidden="1" customHeight="1" outlineLevel="1" x14ac:dyDescent="0.2">
      <c r="A3166" s="68" t="s">
        <v>311</v>
      </c>
      <c r="B3166" s="69"/>
      <c r="C3166" s="58">
        <v>260000</v>
      </c>
    </row>
    <row r="3167" spans="1:5" s="15" customFormat="1" ht="15" hidden="1" customHeight="1" outlineLevel="1" x14ac:dyDescent="0.2">
      <c r="A3167" s="66" t="s">
        <v>313</v>
      </c>
      <c r="B3167" s="67"/>
      <c r="C3167" s="58">
        <v>570000</v>
      </c>
    </row>
    <row r="3168" spans="1:5" s="15" customFormat="1" ht="15" hidden="1" customHeight="1" outlineLevel="1" x14ac:dyDescent="0.2">
      <c r="A3168" s="68" t="s">
        <v>314</v>
      </c>
      <c r="B3168" s="69"/>
      <c r="C3168" s="58">
        <v>440000</v>
      </c>
    </row>
    <row r="3169" spans="1:3" s="15" customFormat="1" ht="15" hidden="1" customHeight="1" outlineLevel="1" x14ac:dyDescent="0.2">
      <c r="A3169" s="68" t="s">
        <v>315</v>
      </c>
      <c r="B3169" s="69"/>
      <c r="C3169" s="58">
        <v>10000</v>
      </c>
    </row>
    <row r="3170" spans="1:3" s="15" customFormat="1" ht="15" hidden="1" customHeight="1" outlineLevel="1" x14ac:dyDescent="0.2">
      <c r="A3170" s="68" t="s">
        <v>316</v>
      </c>
      <c r="B3170" s="69"/>
      <c r="C3170" s="58">
        <v>70000</v>
      </c>
    </row>
    <row r="3171" spans="1:3" s="15" customFormat="1" ht="15" hidden="1" customHeight="1" outlineLevel="1" x14ac:dyDescent="0.2">
      <c r="A3171" s="68" t="s">
        <v>338</v>
      </c>
      <c r="B3171" s="69"/>
      <c r="C3171" s="58">
        <v>50000</v>
      </c>
    </row>
    <row r="3172" spans="1:3" s="15" customFormat="1" ht="15" hidden="1" customHeight="1" outlineLevel="1" x14ac:dyDescent="0.2">
      <c r="A3172" s="66" t="s">
        <v>318</v>
      </c>
      <c r="B3172" s="67"/>
      <c r="C3172" s="58">
        <v>82056</v>
      </c>
    </row>
    <row r="3173" spans="1:3" s="15" customFormat="1" ht="15" hidden="1" customHeight="1" outlineLevel="1" x14ac:dyDescent="0.2">
      <c r="A3173" s="68" t="s">
        <v>319</v>
      </c>
      <c r="B3173" s="69"/>
      <c r="C3173" s="58">
        <v>8000</v>
      </c>
    </row>
    <row r="3174" spans="1:3" s="15" customFormat="1" ht="15" hidden="1" customHeight="1" outlineLevel="1" x14ac:dyDescent="0.2">
      <c r="A3174" s="68" t="s">
        <v>376</v>
      </c>
      <c r="B3174" s="69"/>
      <c r="C3174" s="58">
        <v>9056</v>
      </c>
    </row>
    <row r="3175" spans="1:3" s="15" customFormat="1" ht="15" hidden="1" customHeight="1" outlineLevel="1" x14ac:dyDescent="0.2">
      <c r="A3175" s="68" t="s">
        <v>321</v>
      </c>
      <c r="B3175" s="69"/>
      <c r="C3175" s="58">
        <v>10000</v>
      </c>
    </row>
    <row r="3176" spans="1:3" s="15" customFormat="1" ht="15" hidden="1" customHeight="1" outlineLevel="1" x14ac:dyDescent="0.2">
      <c r="A3176" s="68" t="s">
        <v>323</v>
      </c>
      <c r="B3176" s="69"/>
      <c r="C3176" s="58">
        <v>5000</v>
      </c>
    </row>
    <row r="3177" spans="1:3" s="15" customFormat="1" ht="15" hidden="1" customHeight="1" outlineLevel="1" x14ac:dyDescent="0.2">
      <c r="A3177" s="68" t="s">
        <v>325</v>
      </c>
      <c r="B3177" s="69"/>
      <c r="C3177" s="58">
        <v>50000</v>
      </c>
    </row>
    <row r="3178" spans="1:3" s="15" customFormat="1" ht="15" hidden="1" customHeight="1" outlineLevel="1" x14ac:dyDescent="0.2">
      <c r="A3178" s="66" t="s">
        <v>328</v>
      </c>
      <c r="B3178" s="67"/>
      <c r="C3178" s="59">
        <v>12208020</v>
      </c>
    </row>
    <row r="3179" spans="1:3" s="15" customFormat="1" ht="15" hidden="1" customHeight="1" outlineLevel="1" x14ac:dyDescent="0.2">
      <c r="A3179" s="68" t="s">
        <v>329</v>
      </c>
      <c r="B3179" s="69"/>
      <c r="C3179" s="59">
        <v>4075655</v>
      </c>
    </row>
    <row r="3180" spans="1:3" s="15" customFormat="1" ht="15" hidden="1" customHeight="1" outlineLevel="1" x14ac:dyDescent="0.2">
      <c r="A3180" s="68" t="s">
        <v>330</v>
      </c>
      <c r="B3180" s="69"/>
      <c r="C3180" s="59">
        <v>8132365</v>
      </c>
    </row>
    <row r="3181" spans="1:3" s="15" customFormat="1" ht="15" hidden="1" customHeight="1" outlineLevel="1" x14ac:dyDescent="0.2">
      <c r="A3181" s="66" t="s">
        <v>332</v>
      </c>
      <c r="B3181" s="67"/>
      <c r="C3181" s="58">
        <v>505662</v>
      </c>
    </row>
    <row r="3182" spans="1:3" s="15" customFormat="1" ht="15" hidden="1" customHeight="1" outlineLevel="1" x14ac:dyDescent="0.2">
      <c r="A3182" s="68" t="s">
        <v>333</v>
      </c>
      <c r="B3182" s="69"/>
      <c r="C3182" s="58">
        <v>505662</v>
      </c>
    </row>
    <row r="3183" spans="1:3" s="15" customFormat="1" ht="15" hidden="1" customHeight="1" outlineLevel="1" x14ac:dyDescent="0.2">
      <c r="A3183" s="66" t="s">
        <v>741</v>
      </c>
      <c r="B3183" s="67"/>
      <c r="C3183" s="59">
        <v>5072550</v>
      </c>
    </row>
    <row r="3184" spans="1:3" s="15" customFormat="1" ht="15" hidden="1" customHeight="1" outlineLevel="1" x14ac:dyDescent="0.2">
      <c r="A3184" s="68" t="s">
        <v>336</v>
      </c>
      <c r="B3184" s="69"/>
      <c r="C3184" s="59">
        <v>5072550</v>
      </c>
    </row>
    <row r="3185" spans="1:5" ht="11.25" customHeight="1" collapsed="1" thickBot="1" x14ac:dyDescent="0.3">
      <c r="A3185" s="56" t="s">
        <v>129</v>
      </c>
      <c r="B3185" s="54"/>
      <c r="C3185" s="55"/>
      <c r="D3185" s="9"/>
      <c r="E3185" s="8"/>
    </row>
    <row r="3186" spans="1:5" s="111" customFormat="1" ht="19.5" thickTop="1" x14ac:dyDescent="0.3">
      <c r="A3186" s="106" t="s">
        <v>136</v>
      </c>
      <c r="B3186" s="107">
        <v>53904</v>
      </c>
      <c r="C3186" s="108">
        <v>72409876</v>
      </c>
      <c r="D3186" s="109">
        <f t="shared" si="16"/>
        <v>1343.3117393885425</v>
      </c>
      <c r="E3186" s="110">
        <f t="shared" si="15"/>
        <v>193.00456025697449</v>
      </c>
    </row>
    <row r="3187" spans="1:5" ht="17.25" hidden="1" outlineLevel="1" thickTop="1" thickBot="1" x14ac:dyDescent="0.3">
      <c r="A3187" s="277" t="s">
        <v>781</v>
      </c>
      <c r="B3187" s="278"/>
      <c r="C3187" s="279"/>
      <c r="D3187" s="9"/>
      <c r="E3187" s="8"/>
    </row>
    <row r="3188" spans="1:5" ht="17.25" hidden="1" outlineLevel="1" thickTop="1" thickBot="1" x14ac:dyDescent="0.3">
      <c r="A3188" s="30" t="s">
        <v>782</v>
      </c>
      <c r="B3188" s="31"/>
      <c r="C3188" s="32" t="s">
        <v>783</v>
      </c>
      <c r="D3188" s="9"/>
      <c r="E3188" s="8"/>
    </row>
    <row r="3189" spans="1:5" s="15" customFormat="1" ht="15" hidden="1" customHeight="1" outlineLevel="1" thickTop="1" x14ac:dyDescent="0.2">
      <c r="A3189" s="70" t="s">
        <v>471</v>
      </c>
      <c r="B3189" s="71"/>
      <c r="C3189" s="61">
        <v>72409876</v>
      </c>
    </row>
    <row r="3190" spans="1:5" s="15" customFormat="1" ht="15" hidden="1" customHeight="1" outlineLevel="1" x14ac:dyDescent="0.2">
      <c r="A3190" s="66" t="s">
        <v>310</v>
      </c>
      <c r="B3190" s="67"/>
      <c r="C3190" s="58">
        <v>586000</v>
      </c>
    </row>
    <row r="3191" spans="1:5" s="15" customFormat="1" ht="15" hidden="1" customHeight="1" outlineLevel="1" x14ac:dyDescent="0.2">
      <c r="A3191" s="68" t="s">
        <v>311</v>
      </c>
      <c r="B3191" s="69"/>
      <c r="C3191" s="58">
        <v>576000</v>
      </c>
    </row>
    <row r="3192" spans="1:5" s="15" customFormat="1" ht="15" hidden="1" customHeight="1" outlineLevel="1" x14ac:dyDescent="0.2">
      <c r="A3192" s="68" t="s">
        <v>312</v>
      </c>
      <c r="B3192" s="69"/>
      <c r="C3192" s="58">
        <v>10000</v>
      </c>
    </row>
    <row r="3193" spans="1:5" s="15" customFormat="1" ht="15" hidden="1" customHeight="1" outlineLevel="1" x14ac:dyDescent="0.2">
      <c r="A3193" s="66" t="s">
        <v>313</v>
      </c>
      <c r="B3193" s="67"/>
      <c r="C3193" s="59">
        <v>10555000</v>
      </c>
    </row>
    <row r="3194" spans="1:5" s="15" customFormat="1" ht="15" hidden="1" customHeight="1" outlineLevel="1" x14ac:dyDescent="0.2">
      <c r="A3194" s="68" t="s">
        <v>314</v>
      </c>
      <c r="B3194" s="69"/>
      <c r="C3194" s="59">
        <v>7305000</v>
      </c>
    </row>
    <row r="3195" spans="1:5" s="15" customFormat="1" ht="15" hidden="1" customHeight="1" outlineLevel="1" x14ac:dyDescent="0.2">
      <c r="A3195" s="68" t="s">
        <v>315</v>
      </c>
      <c r="B3195" s="69"/>
      <c r="C3195" s="58">
        <v>800000</v>
      </c>
    </row>
    <row r="3196" spans="1:5" s="15" customFormat="1" ht="15" hidden="1" customHeight="1" outlineLevel="1" x14ac:dyDescent="0.2">
      <c r="A3196" s="68" t="s">
        <v>316</v>
      </c>
      <c r="B3196" s="69"/>
      <c r="C3196" s="59">
        <v>1800000</v>
      </c>
    </row>
    <row r="3197" spans="1:5" s="15" customFormat="1" ht="15" hidden="1" customHeight="1" outlineLevel="1" x14ac:dyDescent="0.2">
      <c r="A3197" s="68" t="s">
        <v>317</v>
      </c>
      <c r="B3197" s="69"/>
      <c r="C3197" s="58">
        <v>150000</v>
      </c>
    </row>
    <row r="3198" spans="1:5" s="15" customFormat="1" ht="15" hidden="1" customHeight="1" outlineLevel="1" x14ac:dyDescent="0.2">
      <c r="A3198" s="68" t="s">
        <v>338</v>
      </c>
      <c r="B3198" s="69"/>
      <c r="C3198" s="58">
        <v>500000</v>
      </c>
    </row>
    <row r="3199" spans="1:5" s="15" customFormat="1" ht="15" hidden="1" customHeight="1" outlineLevel="1" x14ac:dyDescent="0.2">
      <c r="A3199" s="66" t="s">
        <v>318</v>
      </c>
      <c r="B3199" s="67"/>
      <c r="C3199" s="59">
        <v>7603958</v>
      </c>
    </row>
    <row r="3200" spans="1:5" s="15" customFormat="1" ht="15" hidden="1" customHeight="1" outlineLevel="1" x14ac:dyDescent="0.2">
      <c r="A3200" s="68" t="s">
        <v>319</v>
      </c>
      <c r="B3200" s="69"/>
      <c r="C3200" s="59">
        <v>6135000</v>
      </c>
    </row>
    <row r="3201" spans="1:5" s="15" customFormat="1" ht="15" hidden="1" customHeight="1" outlineLevel="1" x14ac:dyDescent="0.2">
      <c r="A3201" s="68" t="s">
        <v>356</v>
      </c>
      <c r="B3201" s="69"/>
      <c r="C3201" s="58">
        <v>168000</v>
      </c>
    </row>
    <row r="3202" spans="1:5" s="15" customFormat="1" ht="15" hidden="1" customHeight="1" outlineLevel="1" x14ac:dyDescent="0.2">
      <c r="A3202" s="68" t="s">
        <v>343</v>
      </c>
      <c r="B3202" s="69"/>
      <c r="C3202" s="62">
        <v>876</v>
      </c>
    </row>
    <row r="3203" spans="1:5" s="15" customFormat="1" ht="15" hidden="1" customHeight="1" outlineLevel="1" x14ac:dyDescent="0.2">
      <c r="A3203" s="68" t="s">
        <v>376</v>
      </c>
      <c r="B3203" s="69"/>
      <c r="C3203" s="62">
        <v>82</v>
      </c>
    </row>
    <row r="3204" spans="1:5" s="15" customFormat="1" ht="15" hidden="1" customHeight="1" outlineLevel="1" x14ac:dyDescent="0.2">
      <c r="A3204" s="68" t="s">
        <v>746</v>
      </c>
      <c r="B3204" s="69"/>
      <c r="C3204" s="58">
        <v>400000</v>
      </c>
    </row>
    <row r="3205" spans="1:5" s="15" customFormat="1" ht="15" hidden="1" customHeight="1" outlineLevel="1" x14ac:dyDescent="0.2">
      <c r="A3205" s="68" t="s">
        <v>323</v>
      </c>
      <c r="B3205" s="69"/>
      <c r="C3205" s="58">
        <v>200000</v>
      </c>
    </row>
    <row r="3206" spans="1:5" s="15" customFormat="1" ht="15" hidden="1" customHeight="1" outlineLevel="1" x14ac:dyDescent="0.2">
      <c r="A3206" s="68" t="s">
        <v>325</v>
      </c>
      <c r="B3206" s="69"/>
      <c r="C3206" s="58">
        <v>700000</v>
      </c>
    </row>
    <row r="3207" spans="1:5" s="15" customFormat="1" ht="15" hidden="1" customHeight="1" outlineLevel="1" x14ac:dyDescent="0.2">
      <c r="A3207" s="66" t="s">
        <v>328</v>
      </c>
      <c r="B3207" s="67"/>
      <c r="C3207" s="59">
        <v>47764488</v>
      </c>
    </row>
    <row r="3208" spans="1:5" s="15" customFormat="1" ht="15" hidden="1" customHeight="1" outlineLevel="1" x14ac:dyDescent="0.2">
      <c r="A3208" s="68" t="s">
        <v>329</v>
      </c>
      <c r="B3208" s="69"/>
      <c r="C3208" s="59">
        <v>15946203</v>
      </c>
    </row>
    <row r="3209" spans="1:5" s="15" customFormat="1" ht="15" hidden="1" customHeight="1" outlineLevel="1" x14ac:dyDescent="0.2">
      <c r="A3209" s="68" t="s">
        <v>330</v>
      </c>
      <c r="B3209" s="69"/>
      <c r="C3209" s="60" t="s">
        <v>758</v>
      </c>
    </row>
    <row r="3210" spans="1:5" s="15" customFormat="1" ht="15" hidden="1" customHeight="1" outlineLevel="1" x14ac:dyDescent="0.2">
      <c r="A3210" s="66" t="s">
        <v>332</v>
      </c>
      <c r="B3210" s="67"/>
      <c r="C3210" s="59">
        <v>2250430</v>
      </c>
    </row>
    <row r="3211" spans="1:5" s="15" customFormat="1" ht="15" hidden="1" customHeight="1" outlineLevel="1" x14ac:dyDescent="0.2">
      <c r="A3211" s="68" t="s">
        <v>362</v>
      </c>
      <c r="B3211" s="69"/>
      <c r="C3211" s="58">
        <v>500000</v>
      </c>
    </row>
    <row r="3212" spans="1:5" s="15" customFormat="1" ht="15" hidden="1" customHeight="1" outlineLevel="1" x14ac:dyDescent="0.2">
      <c r="A3212" s="68" t="s">
        <v>333</v>
      </c>
      <c r="B3212" s="69"/>
      <c r="C3212" s="59">
        <v>1473909</v>
      </c>
    </row>
    <row r="3213" spans="1:5" s="15" customFormat="1" ht="15" hidden="1" customHeight="1" outlineLevel="1" x14ac:dyDescent="0.2">
      <c r="A3213" s="68" t="s">
        <v>334</v>
      </c>
      <c r="B3213" s="69"/>
      <c r="C3213" s="58">
        <v>276521</v>
      </c>
    </row>
    <row r="3214" spans="1:5" s="15" customFormat="1" ht="15" hidden="1" customHeight="1" outlineLevel="1" x14ac:dyDescent="0.2">
      <c r="A3214" s="66" t="s">
        <v>741</v>
      </c>
      <c r="B3214" s="67"/>
      <c r="C3214" s="59">
        <v>3650000</v>
      </c>
    </row>
    <row r="3215" spans="1:5" s="15" customFormat="1" ht="15" hidden="1" customHeight="1" outlineLevel="1" x14ac:dyDescent="0.2">
      <c r="A3215" s="68" t="s">
        <v>336</v>
      </c>
      <c r="B3215" s="69"/>
      <c r="C3215" s="59">
        <v>3650000</v>
      </c>
    </row>
    <row r="3216" spans="1:5" ht="11.25" customHeight="1" collapsed="1" thickBot="1" x14ac:dyDescent="0.3">
      <c r="A3216" s="56" t="s">
        <v>136</v>
      </c>
      <c r="B3216" s="54"/>
      <c r="C3216" s="55"/>
      <c r="D3216" s="9"/>
      <c r="E3216" s="8"/>
    </row>
    <row r="3217" spans="1:5" s="111" customFormat="1" ht="19.5" thickTop="1" x14ac:dyDescent="0.3">
      <c r="A3217" s="112" t="s">
        <v>145</v>
      </c>
      <c r="B3217" s="113">
        <v>51968</v>
      </c>
      <c r="C3217" s="114">
        <v>69374120</v>
      </c>
      <c r="D3217" s="115">
        <f t="shared" si="16"/>
        <v>1334.9391933497536</v>
      </c>
      <c r="E3217" s="116">
        <f t="shared" si="15"/>
        <v>191.80160823990713</v>
      </c>
    </row>
    <row r="3218" spans="1:5" ht="17.25" hidden="1" outlineLevel="1" thickTop="1" thickBot="1" x14ac:dyDescent="0.3">
      <c r="A3218" s="277" t="s">
        <v>781</v>
      </c>
      <c r="B3218" s="278"/>
      <c r="C3218" s="279"/>
      <c r="D3218" s="9"/>
      <c r="E3218" s="8"/>
    </row>
    <row r="3219" spans="1:5" ht="17.25" hidden="1" outlineLevel="1" thickTop="1" thickBot="1" x14ac:dyDescent="0.3">
      <c r="A3219" s="30" t="s">
        <v>782</v>
      </c>
      <c r="B3219" s="31"/>
      <c r="C3219" s="32" t="s">
        <v>783</v>
      </c>
      <c r="D3219" s="9"/>
      <c r="E3219" s="8"/>
    </row>
    <row r="3220" spans="1:5" s="15" customFormat="1" ht="15" hidden="1" customHeight="1" outlineLevel="1" thickTop="1" x14ac:dyDescent="0.2">
      <c r="A3220" s="70" t="s">
        <v>472</v>
      </c>
      <c r="B3220" s="71"/>
      <c r="C3220" s="61">
        <v>69374120</v>
      </c>
    </row>
    <row r="3221" spans="1:5" s="15" customFormat="1" ht="15" hidden="1" customHeight="1" outlineLevel="1" x14ac:dyDescent="0.2">
      <c r="A3221" s="66" t="s">
        <v>310</v>
      </c>
      <c r="B3221" s="67"/>
      <c r="C3221" s="58">
        <v>132000</v>
      </c>
    </row>
    <row r="3222" spans="1:5" s="15" customFormat="1" ht="15" hidden="1" customHeight="1" outlineLevel="1" x14ac:dyDescent="0.2">
      <c r="A3222" s="68" t="s">
        <v>311</v>
      </c>
      <c r="B3222" s="69"/>
      <c r="C3222" s="58">
        <v>127000</v>
      </c>
    </row>
    <row r="3223" spans="1:5" s="15" customFormat="1" ht="15" hidden="1" customHeight="1" outlineLevel="1" x14ac:dyDescent="0.2">
      <c r="A3223" s="68" t="s">
        <v>312</v>
      </c>
      <c r="B3223" s="69"/>
      <c r="C3223" s="58">
        <v>5000</v>
      </c>
    </row>
    <row r="3224" spans="1:5" s="15" customFormat="1" ht="15" hidden="1" customHeight="1" outlineLevel="1" x14ac:dyDescent="0.2">
      <c r="A3224" s="66" t="s">
        <v>313</v>
      </c>
      <c r="B3224" s="67"/>
      <c r="C3224" s="59">
        <v>3549000</v>
      </c>
    </row>
    <row r="3225" spans="1:5" s="15" customFormat="1" ht="15" hidden="1" customHeight="1" outlineLevel="1" x14ac:dyDescent="0.2">
      <c r="A3225" s="68" t="s">
        <v>314</v>
      </c>
      <c r="B3225" s="69"/>
      <c r="C3225" s="59">
        <v>1326000</v>
      </c>
    </row>
    <row r="3226" spans="1:5" s="15" customFormat="1" ht="15" hidden="1" customHeight="1" outlineLevel="1" x14ac:dyDescent="0.2">
      <c r="A3226" s="68" t="s">
        <v>315</v>
      </c>
      <c r="B3226" s="69"/>
      <c r="C3226" s="59">
        <v>1352000</v>
      </c>
    </row>
    <row r="3227" spans="1:5" s="15" customFormat="1" ht="15" hidden="1" customHeight="1" outlineLevel="1" x14ac:dyDescent="0.2">
      <c r="A3227" s="68" t="s">
        <v>316</v>
      </c>
      <c r="B3227" s="69"/>
      <c r="C3227" s="58">
        <v>354000</v>
      </c>
    </row>
    <row r="3228" spans="1:5" s="15" customFormat="1" ht="15" hidden="1" customHeight="1" outlineLevel="1" x14ac:dyDescent="0.2">
      <c r="A3228" s="68" t="s">
        <v>317</v>
      </c>
      <c r="B3228" s="69"/>
      <c r="C3228" s="58">
        <v>450000</v>
      </c>
    </row>
    <row r="3229" spans="1:5" s="15" customFormat="1" ht="15" hidden="1" customHeight="1" outlineLevel="1" x14ac:dyDescent="0.2">
      <c r="A3229" s="68" t="s">
        <v>338</v>
      </c>
      <c r="B3229" s="69"/>
      <c r="C3229" s="58">
        <v>67000</v>
      </c>
    </row>
    <row r="3230" spans="1:5" s="15" customFormat="1" ht="15" hidden="1" customHeight="1" outlineLevel="1" x14ac:dyDescent="0.2">
      <c r="A3230" s="66" t="s">
        <v>318</v>
      </c>
      <c r="B3230" s="67"/>
      <c r="C3230" s="59">
        <v>1470342</v>
      </c>
    </row>
    <row r="3231" spans="1:5" s="15" customFormat="1" ht="15" hidden="1" customHeight="1" outlineLevel="1" x14ac:dyDescent="0.2">
      <c r="A3231" s="68" t="s">
        <v>319</v>
      </c>
      <c r="B3231" s="69"/>
      <c r="C3231" s="58">
        <v>394000</v>
      </c>
    </row>
    <row r="3232" spans="1:5" s="15" customFormat="1" ht="15" hidden="1" customHeight="1" outlineLevel="1" x14ac:dyDescent="0.2">
      <c r="A3232" s="68" t="s">
        <v>376</v>
      </c>
      <c r="B3232" s="69"/>
      <c r="C3232" s="58">
        <v>19342</v>
      </c>
    </row>
    <row r="3233" spans="1:5" s="15" customFormat="1" ht="15" hidden="1" customHeight="1" outlineLevel="1" x14ac:dyDescent="0.2">
      <c r="A3233" s="68" t="s">
        <v>321</v>
      </c>
      <c r="B3233" s="69"/>
      <c r="C3233" s="58">
        <v>170000</v>
      </c>
    </row>
    <row r="3234" spans="1:5" s="15" customFormat="1" ht="15" hidden="1" customHeight="1" outlineLevel="1" x14ac:dyDescent="0.2">
      <c r="A3234" s="68" t="s">
        <v>322</v>
      </c>
      <c r="B3234" s="69"/>
      <c r="C3234" s="58">
        <v>230000</v>
      </c>
    </row>
    <row r="3235" spans="1:5" s="15" customFormat="1" ht="15" hidden="1" customHeight="1" outlineLevel="1" x14ac:dyDescent="0.2">
      <c r="A3235" s="68" t="s">
        <v>323</v>
      </c>
      <c r="B3235" s="69"/>
      <c r="C3235" s="58">
        <v>470000</v>
      </c>
    </row>
    <row r="3236" spans="1:5" s="15" customFormat="1" ht="15" hidden="1" customHeight="1" outlineLevel="1" x14ac:dyDescent="0.2">
      <c r="A3236" s="68" t="s">
        <v>325</v>
      </c>
      <c r="B3236" s="69"/>
      <c r="C3236" s="58">
        <v>187000</v>
      </c>
    </row>
    <row r="3237" spans="1:5" s="15" customFormat="1" ht="15" hidden="1" customHeight="1" outlineLevel="1" x14ac:dyDescent="0.2">
      <c r="A3237" s="66" t="s">
        <v>328</v>
      </c>
      <c r="B3237" s="67"/>
      <c r="C3237" s="59">
        <v>46690593</v>
      </c>
    </row>
    <row r="3238" spans="1:5" s="15" customFormat="1" ht="15" hidden="1" customHeight="1" outlineLevel="1" x14ac:dyDescent="0.2">
      <c r="A3238" s="68" t="s">
        <v>329</v>
      </c>
      <c r="B3238" s="69"/>
      <c r="C3238" s="59">
        <v>15587683</v>
      </c>
    </row>
    <row r="3239" spans="1:5" s="15" customFormat="1" ht="15" hidden="1" customHeight="1" outlineLevel="1" x14ac:dyDescent="0.2">
      <c r="A3239" s="68" t="s">
        <v>330</v>
      </c>
      <c r="B3239" s="69"/>
      <c r="C3239" s="59">
        <v>31102910</v>
      </c>
    </row>
    <row r="3240" spans="1:5" s="15" customFormat="1" ht="15" hidden="1" customHeight="1" outlineLevel="1" x14ac:dyDescent="0.2">
      <c r="A3240" s="66" t="s">
        <v>332</v>
      </c>
      <c r="B3240" s="67"/>
      <c r="C3240" s="59">
        <v>3326673</v>
      </c>
    </row>
    <row r="3241" spans="1:5" s="15" customFormat="1" ht="15" hidden="1" customHeight="1" outlineLevel="1" x14ac:dyDescent="0.2">
      <c r="A3241" s="68" t="s">
        <v>333</v>
      </c>
      <c r="B3241" s="69"/>
      <c r="C3241" s="59">
        <v>1951319</v>
      </c>
    </row>
    <row r="3242" spans="1:5" s="15" customFormat="1" ht="15" hidden="1" customHeight="1" outlineLevel="1" x14ac:dyDescent="0.2">
      <c r="A3242" s="68" t="s">
        <v>334</v>
      </c>
      <c r="B3242" s="69"/>
      <c r="C3242" s="59">
        <v>1375354</v>
      </c>
    </row>
    <row r="3243" spans="1:5" s="15" customFormat="1" ht="15" hidden="1" customHeight="1" outlineLevel="1" x14ac:dyDescent="0.2">
      <c r="A3243" s="66" t="s">
        <v>741</v>
      </c>
      <c r="B3243" s="67"/>
      <c r="C3243" s="59">
        <v>14205512</v>
      </c>
    </row>
    <row r="3244" spans="1:5" s="15" customFormat="1" ht="15" hidden="1" customHeight="1" outlineLevel="1" x14ac:dyDescent="0.2">
      <c r="A3244" s="68" t="s">
        <v>336</v>
      </c>
      <c r="B3244" s="69"/>
      <c r="C3244" s="59">
        <v>14139512</v>
      </c>
    </row>
    <row r="3245" spans="1:5" s="15" customFormat="1" ht="15" hidden="1" customHeight="1" outlineLevel="1" x14ac:dyDescent="0.2">
      <c r="A3245" s="68" t="s">
        <v>637</v>
      </c>
      <c r="B3245" s="69"/>
      <c r="C3245" s="58">
        <v>66000</v>
      </c>
    </row>
    <row r="3246" spans="1:5" ht="11.25" customHeight="1" collapsed="1" thickBot="1" x14ac:dyDescent="0.3">
      <c r="A3246" s="56" t="s">
        <v>145</v>
      </c>
      <c r="B3246" s="54"/>
      <c r="C3246" s="55"/>
      <c r="D3246" s="9"/>
      <c r="E3246" s="8"/>
    </row>
    <row r="3247" spans="1:5" s="111" customFormat="1" ht="19.5" thickTop="1" x14ac:dyDescent="0.3">
      <c r="A3247" s="106" t="s">
        <v>704</v>
      </c>
      <c r="B3247" s="107">
        <v>3447</v>
      </c>
      <c r="C3247" s="108">
        <v>4563440</v>
      </c>
      <c r="D3247" s="109">
        <f t="shared" si="16"/>
        <v>1323.8874383521902</v>
      </c>
      <c r="E3247" s="110">
        <f t="shared" si="15"/>
        <v>190.21371240692389</v>
      </c>
    </row>
    <row r="3248" spans="1:5" ht="17.25" hidden="1" outlineLevel="1" thickTop="1" thickBot="1" x14ac:dyDescent="0.3">
      <c r="A3248" s="277" t="s">
        <v>781</v>
      </c>
      <c r="B3248" s="278"/>
      <c r="C3248" s="279"/>
      <c r="D3248" s="9"/>
      <c r="E3248" s="8"/>
    </row>
    <row r="3249" spans="1:5" ht="17.25" hidden="1" outlineLevel="1" thickTop="1" thickBot="1" x14ac:dyDescent="0.3">
      <c r="A3249" s="30" t="s">
        <v>782</v>
      </c>
      <c r="B3249" s="31"/>
      <c r="C3249" s="32" t="s">
        <v>783</v>
      </c>
      <c r="D3249" s="9"/>
      <c r="E3249" s="8"/>
    </row>
    <row r="3250" spans="1:5" s="57" customFormat="1" ht="15" hidden="1" customHeight="1" outlineLevel="1" thickTop="1" x14ac:dyDescent="0.2">
      <c r="A3250" s="70" t="s">
        <v>512</v>
      </c>
      <c r="B3250" s="71"/>
      <c r="C3250" s="61">
        <v>4563440</v>
      </c>
    </row>
    <row r="3251" spans="1:5" s="57" customFormat="1" ht="15" hidden="1" customHeight="1" outlineLevel="1" x14ac:dyDescent="0.2">
      <c r="A3251" s="66" t="s">
        <v>318</v>
      </c>
      <c r="B3251" s="67"/>
      <c r="C3251" s="58">
        <v>20072</v>
      </c>
    </row>
    <row r="3252" spans="1:5" s="57" customFormat="1" ht="15" hidden="1" customHeight="1" outlineLevel="1" x14ac:dyDescent="0.2">
      <c r="A3252" s="68" t="s">
        <v>319</v>
      </c>
      <c r="B3252" s="69"/>
      <c r="C3252" s="58">
        <v>10000</v>
      </c>
    </row>
    <row r="3253" spans="1:5" s="57" customFormat="1" ht="15" hidden="1" customHeight="1" outlineLevel="1" x14ac:dyDescent="0.2">
      <c r="A3253" s="68" t="s">
        <v>376</v>
      </c>
      <c r="B3253" s="69"/>
      <c r="C3253" s="62">
        <v>72</v>
      </c>
    </row>
    <row r="3254" spans="1:5" s="57" customFormat="1" ht="15" hidden="1" customHeight="1" outlineLevel="1" x14ac:dyDescent="0.2">
      <c r="A3254" s="68" t="s">
        <v>321</v>
      </c>
      <c r="B3254" s="69"/>
      <c r="C3254" s="58">
        <v>10000</v>
      </c>
    </row>
    <row r="3255" spans="1:5" s="57" customFormat="1" ht="15" hidden="1" customHeight="1" outlineLevel="1" x14ac:dyDescent="0.2">
      <c r="A3255" s="66" t="s">
        <v>328</v>
      </c>
      <c r="B3255" s="67"/>
      <c r="C3255" s="59">
        <v>3102864</v>
      </c>
    </row>
    <row r="3256" spans="1:5" s="57" customFormat="1" ht="15" hidden="1" customHeight="1" outlineLevel="1" x14ac:dyDescent="0.2">
      <c r="A3256" s="68" t="s">
        <v>329</v>
      </c>
      <c r="B3256" s="69"/>
      <c r="C3256" s="59">
        <v>1035893</v>
      </c>
    </row>
    <row r="3257" spans="1:5" s="57" customFormat="1" ht="15" hidden="1" customHeight="1" outlineLevel="1" x14ac:dyDescent="0.2">
      <c r="A3257" s="68" t="s">
        <v>330</v>
      </c>
      <c r="B3257" s="69"/>
      <c r="C3257" s="59">
        <v>2066971</v>
      </c>
    </row>
    <row r="3258" spans="1:5" s="57" customFormat="1" ht="15" hidden="1" customHeight="1" outlineLevel="1" x14ac:dyDescent="0.2">
      <c r="A3258" s="66" t="s">
        <v>332</v>
      </c>
      <c r="B3258" s="67"/>
      <c r="C3258" s="59">
        <v>1236504</v>
      </c>
    </row>
    <row r="3259" spans="1:5" s="57" customFormat="1" ht="15" hidden="1" customHeight="1" outlineLevel="1" x14ac:dyDescent="0.2">
      <c r="A3259" s="68" t="s">
        <v>333</v>
      </c>
      <c r="B3259" s="69"/>
      <c r="C3259" s="59">
        <v>1236504</v>
      </c>
    </row>
    <row r="3260" spans="1:5" s="57" customFormat="1" ht="15" hidden="1" customHeight="1" outlineLevel="1" x14ac:dyDescent="0.2">
      <c r="A3260" s="66" t="s">
        <v>741</v>
      </c>
      <c r="B3260" s="67"/>
      <c r="C3260" s="58">
        <v>204000</v>
      </c>
    </row>
    <row r="3261" spans="1:5" s="57" customFormat="1" ht="15" hidden="1" customHeight="1" outlineLevel="1" x14ac:dyDescent="0.2">
      <c r="A3261" s="68" t="s">
        <v>336</v>
      </c>
      <c r="B3261" s="69"/>
      <c r="C3261" s="58">
        <v>204000</v>
      </c>
    </row>
    <row r="3262" spans="1:5" ht="11.25" customHeight="1" collapsed="1" thickBot="1" x14ac:dyDescent="0.3">
      <c r="A3262" s="56" t="s">
        <v>704</v>
      </c>
      <c r="B3262" s="54"/>
      <c r="C3262" s="55"/>
      <c r="D3262" s="9"/>
      <c r="E3262" s="8"/>
    </row>
    <row r="3263" spans="1:5" s="111" customFormat="1" ht="19.5" thickTop="1" x14ac:dyDescent="0.3">
      <c r="A3263" s="112" t="s">
        <v>127</v>
      </c>
      <c r="B3263" s="113">
        <v>172466</v>
      </c>
      <c r="C3263" s="114">
        <v>223502990</v>
      </c>
      <c r="D3263" s="115">
        <f t="shared" si="16"/>
        <v>1295.9249359294006</v>
      </c>
      <c r="E3263" s="116">
        <f t="shared" si="15"/>
        <v>186.19611148410928</v>
      </c>
    </row>
    <row r="3264" spans="1:5" ht="17.25" hidden="1" outlineLevel="1" thickTop="1" thickBot="1" x14ac:dyDescent="0.3">
      <c r="A3264" s="277" t="s">
        <v>781</v>
      </c>
      <c r="B3264" s="278"/>
      <c r="C3264" s="279"/>
      <c r="D3264" s="9"/>
      <c r="E3264" s="8"/>
    </row>
    <row r="3265" spans="1:5" ht="17.25" hidden="1" outlineLevel="1" thickTop="1" thickBot="1" x14ac:dyDescent="0.3">
      <c r="A3265" s="30" t="s">
        <v>782</v>
      </c>
      <c r="B3265" s="31"/>
      <c r="C3265" s="32" t="s">
        <v>783</v>
      </c>
      <c r="D3265" s="9"/>
      <c r="E3265" s="8"/>
    </row>
    <row r="3266" spans="1:5" s="15" customFormat="1" ht="15" hidden="1" customHeight="1" outlineLevel="1" thickTop="1" x14ac:dyDescent="0.2">
      <c r="A3266" s="70" t="s">
        <v>479</v>
      </c>
      <c r="B3266" s="71"/>
      <c r="C3266" s="61">
        <v>223502990</v>
      </c>
    </row>
    <row r="3267" spans="1:5" s="15" customFormat="1" ht="15" hidden="1" customHeight="1" outlineLevel="1" x14ac:dyDescent="0.2">
      <c r="A3267" s="66" t="s">
        <v>310</v>
      </c>
      <c r="B3267" s="67"/>
      <c r="C3267" s="59">
        <v>1515000</v>
      </c>
    </row>
    <row r="3268" spans="1:5" s="15" customFormat="1" ht="15" hidden="1" customHeight="1" outlineLevel="1" x14ac:dyDescent="0.2">
      <c r="A3268" s="68" t="s">
        <v>311</v>
      </c>
      <c r="B3268" s="69"/>
      <c r="C3268" s="59">
        <v>1500000</v>
      </c>
    </row>
    <row r="3269" spans="1:5" s="15" customFormat="1" ht="15" hidden="1" customHeight="1" outlineLevel="1" x14ac:dyDescent="0.2">
      <c r="A3269" s="68" t="s">
        <v>312</v>
      </c>
      <c r="B3269" s="69"/>
      <c r="C3269" s="58">
        <v>15000</v>
      </c>
    </row>
    <row r="3270" spans="1:5" s="15" customFormat="1" ht="15" hidden="1" customHeight="1" outlineLevel="1" x14ac:dyDescent="0.2">
      <c r="A3270" s="66" t="s">
        <v>313</v>
      </c>
      <c r="B3270" s="67"/>
      <c r="C3270" s="59">
        <v>32530000</v>
      </c>
    </row>
    <row r="3271" spans="1:5" s="15" customFormat="1" ht="15" hidden="1" customHeight="1" outlineLevel="1" x14ac:dyDescent="0.2">
      <c r="A3271" s="68" t="s">
        <v>314</v>
      </c>
      <c r="B3271" s="69"/>
      <c r="C3271" s="59">
        <v>12000000</v>
      </c>
    </row>
    <row r="3272" spans="1:5" s="15" customFormat="1" ht="15" hidden="1" customHeight="1" outlineLevel="1" x14ac:dyDescent="0.2">
      <c r="A3272" s="68" t="s">
        <v>315</v>
      </c>
      <c r="B3272" s="69"/>
      <c r="C3272" s="59">
        <v>11500000</v>
      </c>
    </row>
    <row r="3273" spans="1:5" s="15" customFormat="1" ht="15" hidden="1" customHeight="1" outlineLevel="1" x14ac:dyDescent="0.2">
      <c r="A3273" s="68" t="s">
        <v>316</v>
      </c>
      <c r="B3273" s="69"/>
      <c r="C3273" s="59">
        <v>6000000</v>
      </c>
    </row>
    <row r="3274" spans="1:5" s="15" customFormat="1" ht="15" hidden="1" customHeight="1" outlineLevel="1" x14ac:dyDescent="0.2">
      <c r="A3274" s="68" t="s">
        <v>317</v>
      </c>
      <c r="B3274" s="69"/>
      <c r="C3274" s="59">
        <v>3000000</v>
      </c>
    </row>
    <row r="3275" spans="1:5" s="15" customFormat="1" ht="15" hidden="1" customHeight="1" outlineLevel="1" x14ac:dyDescent="0.2">
      <c r="A3275" s="68" t="s">
        <v>338</v>
      </c>
      <c r="B3275" s="69"/>
      <c r="C3275" s="58">
        <v>30000</v>
      </c>
    </row>
    <row r="3276" spans="1:5" s="15" customFormat="1" ht="15" hidden="1" customHeight="1" outlineLevel="1" x14ac:dyDescent="0.2">
      <c r="A3276" s="66" t="s">
        <v>318</v>
      </c>
      <c r="B3276" s="67"/>
      <c r="C3276" s="59">
        <v>9993910</v>
      </c>
    </row>
    <row r="3277" spans="1:5" s="15" customFormat="1" ht="15" hidden="1" customHeight="1" outlineLevel="1" x14ac:dyDescent="0.2">
      <c r="A3277" s="68" t="s">
        <v>319</v>
      </c>
      <c r="B3277" s="69"/>
      <c r="C3277" s="59">
        <v>7000000</v>
      </c>
    </row>
    <row r="3278" spans="1:5" s="15" customFormat="1" ht="15" hidden="1" customHeight="1" outlineLevel="1" x14ac:dyDescent="0.2">
      <c r="A3278" s="68" t="s">
        <v>343</v>
      </c>
      <c r="B3278" s="69"/>
      <c r="C3278" s="62">
        <v>120</v>
      </c>
    </row>
    <row r="3279" spans="1:5" s="15" customFormat="1" ht="15" hidden="1" customHeight="1" outlineLevel="1" x14ac:dyDescent="0.2">
      <c r="A3279" s="68" t="s">
        <v>376</v>
      </c>
      <c r="B3279" s="69"/>
      <c r="C3279" s="58">
        <v>43258</v>
      </c>
    </row>
    <row r="3280" spans="1:5" s="15" customFormat="1" ht="15" hidden="1" customHeight="1" outlineLevel="1" x14ac:dyDescent="0.2">
      <c r="A3280" s="68" t="s">
        <v>321</v>
      </c>
      <c r="B3280" s="69"/>
      <c r="C3280" s="59">
        <v>2000000</v>
      </c>
    </row>
    <row r="3281" spans="1:5" s="15" customFormat="1" ht="15" hidden="1" customHeight="1" outlineLevel="1" x14ac:dyDescent="0.2">
      <c r="A3281" s="68" t="s">
        <v>323</v>
      </c>
      <c r="B3281" s="69"/>
      <c r="C3281" s="58">
        <v>400000</v>
      </c>
    </row>
    <row r="3282" spans="1:5" s="15" customFormat="1" ht="15" hidden="1" customHeight="1" outlineLevel="1" x14ac:dyDescent="0.2">
      <c r="A3282" s="68" t="s">
        <v>325</v>
      </c>
      <c r="B3282" s="69"/>
      <c r="C3282" s="58">
        <v>550532</v>
      </c>
    </row>
    <row r="3283" spans="1:5" s="15" customFormat="1" ht="15" hidden="1" customHeight="1" outlineLevel="1" x14ac:dyDescent="0.2">
      <c r="A3283" s="66" t="s">
        <v>326</v>
      </c>
      <c r="B3283" s="67"/>
      <c r="C3283" s="58">
        <v>5000</v>
      </c>
    </row>
    <row r="3284" spans="1:5" s="15" customFormat="1" ht="15" hidden="1" customHeight="1" outlineLevel="1" x14ac:dyDescent="0.2">
      <c r="A3284" s="68" t="s">
        <v>327</v>
      </c>
      <c r="B3284" s="69"/>
      <c r="C3284" s="58">
        <v>5000</v>
      </c>
    </row>
    <row r="3285" spans="1:5" s="15" customFormat="1" ht="15" hidden="1" customHeight="1" outlineLevel="1" x14ac:dyDescent="0.2">
      <c r="A3285" s="66" t="s">
        <v>328</v>
      </c>
      <c r="B3285" s="67"/>
      <c r="C3285" s="59">
        <v>152572353</v>
      </c>
    </row>
    <row r="3286" spans="1:5" s="15" customFormat="1" ht="15" hidden="1" customHeight="1" outlineLevel="1" x14ac:dyDescent="0.2">
      <c r="A3286" s="68" t="s">
        <v>329</v>
      </c>
      <c r="B3286" s="69"/>
      <c r="C3286" s="59">
        <v>50936373</v>
      </c>
    </row>
    <row r="3287" spans="1:5" s="15" customFormat="1" ht="15" hidden="1" customHeight="1" outlineLevel="1" x14ac:dyDescent="0.2">
      <c r="A3287" s="68" t="s">
        <v>330</v>
      </c>
      <c r="B3287" s="69"/>
      <c r="C3287" s="60" t="s">
        <v>759</v>
      </c>
    </row>
    <row r="3288" spans="1:5" s="15" customFormat="1" ht="15" hidden="1" customHeight="1" outlineLevel="1" x14ac:dyDescent="0.2">
      <c r="A3288" s="66" t="s">
        <v>332</v>
      </c>
      <c r="B3288" s="67"/>
      <c r="C3288" s="59">
        <v>2853379</v>
      </c>
    </row>
    <row r="3289" spans="1:5" s="15" customFormat="1" ht="15" hidden="1" customHeight="1" outlineLevel="1" x14ac:dyDescent="0.2">
      <c r="A3289" s="68" t="s">
        <v>333</v>
      </c>
      <c r="B3289" s="69"/>
      <c r="C3289" s="59">
        <v>2832296</v>
      </c>
    </row>
    <row r="3290" spans="1:5" s="15" customFormat="1" ht="15" hidden="1" customHeight="1" outlineLevel="1" x14ac:dyDescent="0.2">
      <c r="A3290" s="68" t="s">
        <v>334</v>
      </c>
      <c r="B3290" s="69"/>
      <c r="C3290" s="58">
        <v>21083</v>
      </c>
    </row>
    <row r="3291" spans="1:5" s="15" customFormat="1" ht="15" hidden="1" customHeight="1" outlineLevel="1" x14ac:dyDescent="0.2">
      <c r="A3291" s="66" t="s">
        <v>741</v>
      </c>
      <c r="B3291" s="67"/>
      <c r="C3291" s="59">
        <v>24033348</v>
      </c>
    </row>
    <row r="3292" spans="1:5" s="15" customFormat="1" ht="15" hidden="1" customHeight="1" outlineLevel="1" x14ac:dyDescent="0.2">
      <c r="A3292" s="68" t="s">
        <v>336</v>
      </c>
      <c r="B3292" s="69"/>
      <c r="C3292" s="59">
        <v>24033348</v>
      </c>
    </row>
    <row r="3293" spans="1:5" ht="11.25" customHeight="1" collapsed="1" thickBot="1" x14ac:dyDescent="0.3">
      <c r="A3293" s="56" t="s">
        <v>127</v>
      </c>
      <c r="B3293" s="54"/>
      <c r="C3293" s="55"/>
      <c r="D3293" s="9"/>
      <c r="E3293" s="8"/>
    </row>
    <row r="3294" spans="1:5" s="111" customFormat="1" ht="19.5" thickTop="1" x14ac:dyDescent="0.3">
      <c r="A3294" s="106" t="s">
        <v>828</v>
      </c>
      <c r="B3294" s="107">
        <v>7279</v>
      </c>
      <c r="C3294" s="108">
        <v>9483816</v>
      </c>
      <c r="D3294" s="109">
        <f t="shared" si="16"/>
        <v>1302.9009479324084</v>
      </c>
      <c r="E3294" s="110">
        <f t="shared" si="15"/>
        <v>187.19841205925408</v>
      </c>
    </row>
    <row r="3295" spans="1:5" ht="17.25" hidden="1" outlineLevel="1" thickTop="1" thickBot="1" x14ac:dyDescent="0.3">
      <c r="A3295" s="277" t="s">
        <v>781</v>
      </c>
      <c r="B3295" s="278"/>
      <c r="C3295" s="279"/>
      <c r="D3295" s="9"/>
      <c r="E3295" s="8"/>
    </row>
    <row r="3296" spans="1:5" ht="17.25" hidden="1" outlineLevel="1" thickTop="1" thickBot="1" x14ac:dyDescent="0.3">
      <c r="A3296" s="30" t="s">
        <v>782</v>
      </c>
      <c r="B3296" s="31"/>
      <c r="C3296" s="32" t="s">
        <v>783</v>
      </c>
      <c r="D3296" s="9"/>
      <c r="E3296" s="8"/>
    </row>
    <row r="3297" spans="1:3" s="57" customFormat="1" ht="15" hidden="1" customHeight="1" outlineLevel="1" thickTop="1" x14ac:dyDescent="0.2">
      <c r="A3297" s="70" t="s">
        <v>508</v>
      </c>
      <c r="B3297" s="71"/>
      <c r="C3297" s="61">
        <v>9483816</v>
      </c>
    </row>
    <row r="3298" spans="1:3" s="57" customFormat="1" ht="15" hidden="1" customHeight="1" outlineLevel="1" x14ac:dyDescent="0.2">
      <c r="A3298" s="66" t="s">
        <v>310</v>
      </c>
      <c r="B3298" s="67"/>
      <c r="C3298" s="58">
        <v>133000</v>
      </c>
    </row>
    <row r="3299" spans="1:3" s="57" customFormat="1" ht="15" hidden="1" customHeight="1" outlineLevel="1" x14ac:dyDescent="0.2">
      <c r="A3299" s="68" t="s">
        <v>311</v>
      </c>
      <c r="B3299" s="69"/>
      <c r="C3299" s="58">
        <v>13000</v>
      </c>
    </row>
    <row r="3300" spans="1:3" s="57" customFormat="1" ht="15" hidden="1" customHeight="1" outlineLevel="1" x14ac:dyDescent="0.2">
      <c r="A3300" s="68" t="s">
        <v>312</v>
      </c>
      <c r="B3300" s="69"/>
      <c r="C3300" s="58">
        <v>120000</v>
      </c>
    </row>
    <row r="3301" spans="1:3" s="57" customFormat="1" ht="15" hidden="1" customHeight="1" outlineLevel="1" x14ac:dyDescent="0.2">
      <c r="A3301" s="66" t="s">
        <v>313</v>
      </c>
      <c r="B3301" s="67"/>
      <c r="C3301" s="58">
        <v>12000</v>
      </c>
    </row>
    <row r="3302" spans="1:3" s="57" customFormat="1" ht="15" hidden="1" customHeight="1" outlineLevel="1" x14ac:dyDescent="0.2">
      <c r="A3302" s="68" t="s">
        <v>314</v>
      </c>
      <c r="B3302" s="69"/>
      <c r="C3302" s="58">
        <v>10000</v>
      </c>
    </row>
    <row r="3303" spans="1:3" s="57" customFormat="1" ht="15" hidden="1" customHeight="1" outlineLevel="1" x14ac:dyDescent="0.2">
      <c r="A3303" s="68" t="s">
        <v>315</v>
      </c>
      <c r="B3303" s="69"/>
      <c r="C3303" s="58">
        <v>2000</v>
      </c>
    </row>
    <row r="3304" spans="1:3" s="57" customFormat="1" ht="15" hidden="1" customHeight="1" outlineLevel="1" x14ac:dyDescent="0.2">
      <c r="A3304" s="66" t="s">
        <v>318</v>
      </c>
      <c r="B3304" s="67"/>
      <c r="C3304" s="58">
        <v>62033</v>
      </c>
    </row>
    <row r="3305" spans="1:3" s="57" customFormat="1" ht="15" hidden="1" customHeight="1" outlineLevel="1" x14ac:dyDescent="0.2">
      <c r="A3305" s="68" t="s">
        <v>319</v>
      </c>
      <c r="B3305" s="69"/>
      <c r="C3305" s="58">
        <v>36000</v>
      </c>
    </row>
    <row r="3306" spans="1:3" s="57" customFormat="1" ht="15" hidden="1" customHeight="1" outlineLevel="1" x14ac:dyDescent="0.2">
      <c r="A3306" s="68" t="s">
        <v>356</v>
      </c>
      <c r="B3306" s="69"/>
      <c r="C3306" s="58">
        <v>1500</v>
      </c>
    </row>
    <row r="3307" spans="1:3" s="57" customFormat="1" ht="15" hidden="1" customHeight="1" outlineLevel="1" x14ac:dyDescent="0.2">
      <c r="A3307" s="68" t="s">
        <v>376</v>
      </c>
      <c r="B3307" s="69"/>
      <c r="C3307" s="58">
        <v>7033</v>
      </c>
    </row>
    <row r="3308" spans="1:3" s="57" customFormat="1" ht="15" hidden="1" customHeight="1" outlineLevel="1" x14ac:dyDescent="0.2">
      <c r="A3308" s="68" t="s">
        <v>321</v>
      </c>
      <c r="B3308" s="69"/>
      <c r="C3308" s="58">
        <v>16500</v>
      </c>
    </row>
    <row r="3309" spans="1:3" s="57" customFormat="1" ht="15" hidden="1" customHeight="1" outlineLevel="1" x14ac:dyDescent="0.2">
      <c r="A3309" s="68" t="s">
        <v>325</v>
      </c>
      <c r="B3309" s="69"/>
      <c r="C3309" s="58">
        <v>1000</v>
      </c>
    </row>
    <row r="3310" spans="1:3" s="57" customFormat="1" ht="15" hidden="1" customHeight="1" outlineLevel="1" x14ac:dyDescent="0.2">
      <c r="A3310" s="66" t="s">
        <v>328</v>
      </c>
      <c r="B3310" s="67"/>
      <c r="C3310" s="59">
        <v>6552292</v>
      </c>
    </row>
    <row r="3311" spans="1:3" s="57" customFormat="1" ht="15" hidden="1" customHeight="1" outlineLevel="1" x14ac:dyDescent="0.2">
      <c r="A3311" s="68" t="s">
        <v>329</v>
      </c>
      <c r="B3311" s="69"/>
      <c r="C3311" s="59">
        <v>2187487</v>
      </c>
    </row>
    <row r="3312" spans="1:3" s="57" customFormat="1" ht="15" hidden="1" customHeight="1" outlineLevel="1" x14ac:dyDescent="0.2">
      <c r="A3312" s="68" t="s">
        <v>330</v>
      </c>
      <c r="B3312" s="69"/>
      <c r="C3312" s="59">
        <v>4364805</v>
      </c>
    </row>
    <row r="3313" spans="1:5" s="57" customFormat="1" ht="15" hidden="1" customHeight="1" outlineLevel="1" x14ac:dyDescent="0.2">
      <c r="A3313" s="66" t="s">
        <v>332</v>
      </c>
      <c r="B3313" s="67"/>
      <c r="C3313" s="59">
        <v>1474491</v>
      </c>
    </row>
    <row r="3314" spans="1:5" s="57" customFormat="1" ht="15" hidden="1" customHeight="1" outlineLevel="1" x14ac:dyDescent="0.2">
      <c r="A3314" s="68" t="s">
        <v>333</v>
      </c>
      <c r="B3314" s="69"/>
      <c r="C3314" s="58">
        <v>929960</v>
      </c>
    </row>
    <row r="3315" spans="1:5" s="57" customFormat="1" ht="15" hidden="1" customHeight="1" outlineLevel="1" x14ac:dyDescent="0.2">
      <c r="A3315" s="68" t="s">
        <v>334</v>
      </c>
      <c r="B3315" s="69"/>
      <c r="C3315" s="58">
        <v>544531</v>
      </c>
    </row>
    <row r="3316" spans="1:5" s="57" customFormat="1" ht="15" hidden="1" customHeight="1" outlineLevel="1" x14ac:dyDescent="0.2">
      <c r="A3316" s="66" t="s">
        <v>741</v>
      </c>
      <c r="B3316" s="67"/>
      <c r="C3316" s="59">
        <v>1250000</v>
      </c>
    </row>
    <row r="3317" spans="1:5" s="57" customFormat="1" ht="15" hidden="1" customHeight="1" outlineLevel="1" x14ac:dyDescent="0.2">
      <c r="A3317" s="68" t="s">
        <v>336</v>
      </c>
      <c r="B3317" s="69"/>
      <c r="C3317" s="59">
        <v>1250000</v>
      </c>
    </row>
    <row r="3318" spans="1:5" ht="11.25" customHeight="1" collapsed="1" thickBot="1" x14ac:dyDescent="0.3">
      <c r="A3318" s="56" t="s">
        <v>108</v>
      </c>
      <c r="B3318" s="54"/>
      <c r="C3318" s="55"/>
      <c r="D3318" s="9"/>
      <c r="E3318" s="8"/>
    </row>
    <row r="3319" spans="1:5" s="111" customFormat="1" ht="19.5" thickTop="1" x14ac:dyDescent="0.3">
      <c r="A3319" s="112" t="s">
        <v>139</v>
      </c>
      <c r="B3319" s="113">
        <v>5542</v>
      </c>
      <c r="C3319" s="114">
        <v>7156096</v>
      </c>
      <c r="D3319" s="115">
        <f t="shared" si="16"/>
        <v>1291.2479249368459</v>
      </c>
      <c r="E3319" s="116">
        <f t="shared" si="15"/>
        <v>185.52412714609855</v>
      </c>
    </row>
    <row r="3320" spans="1:5" ht="17.25" hidden="1" outlineLevel="1" thickTop="1" thickBot="1" x14ac:dyDescent="0.3">
      <c r="A3320" s="277" t="s">
        <v>781</v>
      </c>
      <c r="B3320" s="278"/>
      <c r="C3320" s="279"/>
      <c r="D3320" s="9"/>
      <c r="E3320" s="8"/>
    </row>
    <row r="3321" spans="1:5" ht="17.25" hidden="1" outlineLevel="1" thickTop="1" thickBot="1" x14ac:dyDescent="0.3">
      <c r="A3321" s="30" t="s">
        <v>782</v>
      </c>
      <c r="B3321" s="31"/>
      <c r="C3321" s="32" t="s">
        <v>783</v>
      </c>
      <c r="D3321" s="9"/>
      <c r="E3321" s="8"/>
    </row>
    <row r="3322" spans="1:5" s="57" customFormat="1" ht="15" hidden="1" customHeight="1" outlineLevel="1" thickTop="1" x14ac:dyDescent="0.2">
      <c r="A3322" s="70" t="s">
        <v>494</v>
      </c>
      <c r="B3322" s="71"/>
      <c r="C3322" s="61">
        <v>7156096</v>
      </c>
    </row>
    <row r="3323" spans="1:5" s="57" customFormat="1" ht="15" hidden="1" customHeight="1" outlineLevel="1" x14ac:dyDescent="0.2">
      <c r="A3323" s="66" t="s">
        <v>310</v>
      </c>
      <c r="B3323" s="67"/>
      <c r="C3323" s="58">
        <v>380000</v>
      </c>
    </row>
    <row r="3324" spans="1:5" s="57" customFormat="1" ht="15" hidden="1" customHeight="1" outlineLevel="1" x14ac:dyDescent="0.2">
      <c r="A3324" s="68" t="s">
        <v>341</v>
      </c>
      <c r="B3324" s="69"/>
      <c r="C3324" s="58">
        <v>340000</v>
      </c>
    </row>
    <row r="3325" spans="1:5" s="57" customFormat="1" ht="15" hidden="1" customHeight="1" outlineLevel="1" x14ac:dyDescent="0.2">
      <c r="A3325" s="68" t="s">
        <v>311</v>
      </c>
      <c r="B3325" s="69"/>
      <c r="C3325" s="58">
        <v>40000</v>
      </c>
    </row>
    <row r="3326" spans="1:5" s="57" customFormat="1" ht="15" hidden="1" customHeight="1" outlineLevel="1" x14ac:dyDescent="0.2">
      <c r="A3326" s="66" t="s">
        <v>313</v>
      </c>
      <c r="B3326" s="67"/>
      <c r="C3326" s="58">
        <v>340000</v>
      </c>
    </row>
    <row r="3327" spans="1:5" s="57" customFormat="1" ht="15" hidden="1" customHeight="1" outlineLevel="1" x14ac:dyDescent="0.2">
      <c r="A3327" s="68" t="s">
        <v>314</v>
      </c>
      <c r="B3327" s="69"/>
      <c r="C3327" s="58">
        <v>170000</v>
      </c>
    </row>
    <row r="3328" spans="1:5" s="57" customFormat="1" ht="15" hidden="1" customHeight="1" outlineLevel="1" x14ac:dyDescent="0.2">
      <c r="A3328" s="68" t="s">
        <v>315</v>
      </c>
      <c r="B3328" s="69"/>
      <c r="C3328" s="58">
        <v>20000</v>
      </c>
    </row>
    <row r="3329" spans="1:5" s="57" customFormat="1" ht="15" hidden="1" customHeight="1" outlineLevel="1" x14ac:dyDescent="0.2">
      <c r="A3329" s="68" t="s">
        <v>316</v>
      </c>
      <c r="B3329" s="69"/>
      <c r="C3329" s="58">
        <v>150000</v>
      </c>
    </row>
    <row r="3330" spans="1:5" s="57" customFormat="1" ht="15" hidden="1" customHeight="1" outlineLevel="1" x14ac:dyDescent="0.2">
      <c r="A3330" s="66" t="s">
        <v>318</v>
      </c>
      <c r="B3330" s="67"/>
      <c r="C3330" s="58">
        <v>470000</v>
      </c>
    </row>
    <row r="3331" spans="1:5" s="57" customFormat="1" ht="15" hidden="1" customHeight="1" outlineLevel="1" x14ac:dyDescent="0.2">
      <c r="A3331" s="68" t="s">
        <v>319</v>
      </c>
      <c r="B3331" s="69"/>
      <c r="C3331" s="58">
        <v>350000</v>
      </c>
    </row>
    <row r="3332" spans="1:5" s="57" customFormat="1" ht="15" hidden="1" customHeight="1" outlineLevel="1" x14ac:dyDescent="0.2">
      <c r="A3332" s="68" t="s">
        <v>356</v>
      </c>
      <c r="B3332" s="69"/>
      <c r="C3332" s="58">
        <v>20000</v>
      </c>
    </row>
    <row r="3333" spans="1:5" s="57" customFormat="1" ht="15" hidden="1" customHeight="1" outlineLevel="1" x14ac:dyDescent="0.2">
      <c r="A3333" s="68" t="s">
        <v>321</v>
      </c>
      <c r="B3333" s="69"/>
      <c r="C3333" s="58">
        <v>100000</v>
      </c>
    </row>
    <row r="3334" spans="1:5" s="57" customFormat="1" ht="15" hidden="1" customHeight="1" outlineLevel="1" x14ac:dyDescent="0.2">
      <c r="A3334" s="66" t="s">
        <v>328</v>
      </c>
      <c r="B3334" s="67"/>
      <c r="C3334" s="59">
        <v>4988707</v>
      </c>
    </row>
    <row r="3335" spans="1:5" s="57" customFormat="1" ht="15" hidden="1" customHeight="1" outlineLevel="1" x14ac:dyDescent="0.2">
      <c r="A3335" s="68" t="s">
        <v>329</v>
      </c>
      <c r="B3335" s="69"/>
      <c r="C3335" s="59">
        <v>1665483</v>
      </c>
    </row>
    <row r="3336" spans="1:5" s="57" customFormat="1" ht="15" hidden="1" customHeight="1" outlineLevel="1" x14ac:dyDescent="0.2">
      <c r="A3336" s="68" t="s">
        <v>330</v>
      </c>
      <c r="B3336" s="69"/>
      <c r="C3336" s="59">
        <v>3323224</v>
      </c>
    </row>
    <row r="3337" spans="1:5" s="57" customFormat="1" ht="15" hidden="1" customHeight="1" outlineLevel="1" x14ac:dyDescent="0.2">
      <c r="A3337" s="66" t="s">
        <v>332</v>
      </c>
      <c r="B3337" s="67"/>
      <c r="C3337" s="58">
        <v>351057</v>
      </c>
    </row>
    <row r="3338" spans="1:5" s="57" customFormat="1" ht="15" hidden="1" customHeight="1" outlineLevel="1" x14ac:dyDescent="0.2">
      <c r="A3338" s="68" t="s">
        <v>333</v>
      </c>
      <c r="B3338" s="69"/>
      <c r="C3338" s="58">
        <v>351057</v>
      </c>
    </row>
    <row r="3339" spans="1:5" s="57" customFormat="1" ht="15" hidden="1" customHeight="1" outlineLevel="1" x14ac:dyDescent="0.2">
      <c r="A3339" s="66" t="s">
        <v>741</v>
      </c>
      <c r="B3339" s="67"/>
      <c r="C3339" s="58">
        <v>626332</v>
      </c>
    </row>
    <row r="3340" spans="1:5" s="57" customFormat="1" ht="15" hidden="1" customHeight="1" outlineLevel="1" x14ac:dyDescent="0.2">
      <c r="A3340" s="68" t="s">
        <v>336</v>
      </c>
      <c r="B3340" s="69"/>
      <c r="C3340" s="58">
        <v>626332</v>
      </c>
    </row>
    <row r="3341" spans="1:5" ht="11.25" customHeight="1" collapsed="1" thickBot="1" x14ac:dyDescent="0.3">
      <c r="A3341" s="56" t="s">
        <v>139</v>
      </c>
      <c r="B3341" s="54"/>
      <c r="C3341" s="55"/>
      <c r="D3341" s="9"/>
      <c r="E3341" s="8"/>
    </row>
    <row r="3342" spans="1:5" s="111" customFormat="1" ht="19.5" thickTop="1" x14ac:dyDescent="0.3">
      <c r="A3342" s="106" t="s">
        <v>140</v>
      </c>
      <c r="B3342" s="107">
        <v>14665</v>
      </c>
      <c r="C3342" s="108">
        <v>18634178</v>
      </c>
      <c r="D3342" s="109">
        <f t="shared" si="16"/>
        <v>1270.6565291510399</v>
      </c>
      <c r="E3342" s="110">
        <f t="shared" si="15"/>
        <v>182.56559326882757</v>
      </c>
    </row>
    <row r="3343" spans="1:5" ht="17.25" hidden="1" outlineLevel="1" thickTop="1" thickBot="1" x14ac:dyDescent="0.3">
      <c r="A3343" s="277" t="s">
        <v>781</v>
      </c>
      <c r="B3343" s="278"/>
      <c r="C3343" s="279"/>
      <c r="D3343" s="9"/>
      <c r="E3343" s="8"/>
    </row>
    <row r="3344" spans="1:5" ht="17.25" hidden="1" outlineLevel="1" thickTop="1" thickBot="1" x14ac:dyDescent="0.3">
      <c r="A3344" s="30" t="s">
        <v>782</v>
      </c>
      <c r="B3344" s="31"/>
      <c r="C3344" s="32" t="s">
        <v>783</v>
      </c>
      <c r="D3344" s="9"/>
      <c r="E3344" s="8"/>
    </row>
    <row r="3345" spans="1:3" s="57" customFormat="1" ht="15" hidden="1" customHeight="1" outlineLevel="1" thickTop="1" x14ac:dyDescent="0.2">
      <c r="A3345" s="70" t="s">
        <v>499</v>
      </c>
      <c r="B3345" s="71"/>
      <c r="C3345" s="61">
        <v>18634178</v>
      </c>
    </row>
    <row r="3346" spans="1:3" s="57" customFormat="1" ht="15" hidden="1" customHeight="1" outlineLevel="1" x14ac:dyDescent="0.2">
      <c r="A3346" s="66" t="s">
        <v>310</v>
      </c>
      <c r="B3346" s="67"/>
      <c r="C3346" s="58">
        <v>155000</v>
      </c>
    </row>
    <row r="3347" spans="1:3" s="57" customFormat="1" ht="15" hidden="1" customHeight="1" outlineLevel="1" x14ac:dyDescent="0.2">
      <c r="A3347" s="68" t="s">
        <v>341</v>
      </c>
      <c r="B3347" s="69"/>
      <c r="C3347" s="58">
        <v>85000</v>
      </c>
    </row>
    <row r="3348" spans="1:3" s="57" customFormat="1" ht="15" hidden="1" customHeight="1" outlineLevel="1" x14ac:dyDescent="0.2">
      <c r="A3348" s="68" t="s">
        <v>312</v>
      </c>
      <c r="B3348" s="69"/>
      <c r="C3348" s="58">
        <v>70000</v>
      </c>
    </row>
    <row r="3349" spans="1:3" s="57" customFormat="1" ht="15" hidden="1" customHeight="1" outlineLevel="1" x14ac:dyDescent="0.2">
      <c r="A3349" s="66" t="s">
        <v>313</v>
      </c>
      <c r="B3349" s="67"/>
      <c r="C3349" s="58">
        <v>41000</v>
      </c>
    </row>
    <row r="3350" spans="1:3" s="57" customFormat="1" ht="15" hidden="1" customHeight="1" outlineLevel="1" x14ac:dyDescent="0.2">
      <c r="A3350" s="68" t="s">
        <v>314</v>
      </c>
      <c r="B3350" s="69"/>
      <c r="C3350" s="58">
        <v>20000</v>
      </c>
    </row>
    <row r="3351" spans="1:3" s="57" customFormat="1" ht="15" hidden="1" customHeight="1" outlineLevel="1" x14ac:dyDescent="0.2">
      <c r="A3351" s="68" t="s">
        <v>315</v>
      </c>
      <c r="B3351" s="69"/>
      <c r="C3351" s="58">
        <v>15000</v>
      </c>
    </row>
    <row r="3352" spans="1:3" s="57" customFormat="1" ht="15" hidden="1" customHeight="1" outlineLevel="1" x14ac:dyDescent="0.2">
      <c r="A3352" s="68" t="s">
        <v>316</v>
      </c>
      <c r="B3352" s="69"/>
      <c r="C3352" s="58">
        <v>5000</v>
      </c>
    </row>
    <row r="3353" spans="1:3" s="57" customFormat="1" ht="15" hidden="1" customHeight="1" outlineLevel="1" x14ac:dyDescent="0.2">
      <c r="A3353" s="68" t="s">
        <v>317</v>
      </c>
      <c r="B3353" s="69"/>
      <c r="C3353" s="62">
        <v>500</v>
      </c>
    </row>
    <row r="3354" spans="1:3" s="57" customFormat="1" ht="15" hidden="1" customHeight="1" outlineLevel="1" x14ac:dyDescent="0.2">
      <c r="A3354" s="68" t="s">
        <v>338</v>
      </c>
      <c r="B3354" s="69"/>
      <c r="C3354" s="62">
        <v>500</v>
      </c>
    </row>
    <row r="3355" spans="1:3" s="57" customFormat="1" ht="15" hidden="1" customHeight="1" outlineLevel="1" x14ac:dyDescent="0.2">
      <c r="A3355" s="66" t="s">
        <v>318</v>
      </c>
      <c r="B3355" s="67"/>
      <c r="C3355" s="58">
        <v>154000</v>
      </c>
    </row>
    <row r="3356" spans="1:3" s="57" customFormat="1" ht="15" hidden="1" customHeight="1" outlineLevel="1" x14ac:dyDescent="0.2">
      <c r="A3356" s="68" t="s">
        <v>319</v>
      </c>
      <c r="B3356" s="69"/>
      <c r="C3356" s="58">
        <v>20000</v>
      </c>
    </row>
    <row r="3357" spans="1:3" s="57" customFormat="1" ht="15" hidden="1" customHeight="1" outlineLevel="1" x14ac:dyDescent="0.2">
      <c r="A3357" s="68" t="s">
        <v>321</v>
      </c>
      <c r="B3357" s="69"/>
      <c r="C3357" s="58">
        <v>35000</v>
      </c>
    </row>
    <row r="3358" spans="1:3" s="57" customFormat="1" ht="15" hidden="1" customHeight="1" outlineLevel="1" x14ac:dyDescent="0.2">
      <c r="A3358" s="68" t="s">
        <v>322</v>
      </c>
      <c r="B3358" s="69"/>
      <c r="C3358" s="58">
        <v>1000</v>
      </c>
    </row>
    <row r="3359" spans="1:3" s="57" customFormat="1" ht="15" hidden="1" customHeight="1" outlineLevel="1" x14ac:dyDescent="0.2">
      <c r="A3359" s="68" t="s">
        <v>323</v>
      </c>
      <c r="B3359" s="69"/>
      <c r="C3359" s="58">
        <v>15000</v>
      </c>
    </row>
    <row r="3360" spans="1:3" s="57" customFormat="1" ht="15" hidden="1" customHeight="1" outlineLevel="1" x14ac:dyDescent="0.2">
      <c r="A3360" s="68" t="s">
        <v>325</v>
      </c>
      <c r="B3360" s="69"/>
      <c r="C3360" s="58">
        <v>83000</v>
      </c>
    </row>
    <row r="3361" spans="1:5" s="57" customFormat="1" ht="15" hidden="1" customHeight="1" outlineLevel="1" x14ac:dyDescent="0.2">
      <c r="A3361" s="66" t="s">
        <v>328</v>
      </c>
      <c r="B3361" s="67"/>
      <c r="C3361" s="59">
        <v>13158594</v>
      </c>
    </row>
    <row r="3362" spans="1:5" s="57" customFormat="1" ht="15" hidden="1" customHeight="1" outlineLevel="1" x14ac:dyDescent="0.2">
      <c r="A3362" s="68" t="s">
        <v>329</v>
      </c>
      <c r="B3362" s="69"/>
      <c r="C3362" s="59">
        <v>4393005</v>
      </c>
    </row>
    <row r="3363" spans="1:5" s="57" customFormat="1" ht="15" hidden="1" customHeight="1" outlineLevel="1" x14ac:dyDescent="0.2">
      <c r="A3363" s="68" t="s">
        <v>330</v>
      </c>
      <c r="B3363" s="69"/>
      <c r="C3363" s="59">
        <v>8765589</v>
      </c>
    </row>
    <row r="3364" spans="1:5" s="57" customFormat="1" ht="15" hidden="1" customHeight="1" outlineLevel="1" x14ac:dyDescent="0.2">
      <c r="A3364" s="66" t="s">
        <v>332</v>
      </c>
      <c r="B3364" s="67"/>
      <c r="C3364" s="59">
        <v>2061184</v>
      </c>
    </row>
    <row r="3365" spans="1:5" s="57" customFormat="1" ht="15" hidden="1" customHeight="1" outlineLevel="1" x14ac:dyDescent="0.2">
      <c r="A3365" s="68" t="s">
        <v>333</v>
      </c>
      <c r="B3365" s="69"/>
      <c r="C3365" s="59">
        <v>2054553</v>
      </c>
    </row>
    <row r="3366" spans="1:5" s="57" customFormat="1" ht="15" hidden="1" customHeight="1" outlineLevel="1" x14ac:dyDescent="0.2">
      <c r="A3366" s="68" t="s">
        <v>334</v>
      </c>
      <c r="B3366" s="69"/>
      <c r="C3366" s="58">
        <v>6631</v>
      </c>
    </row>
    <row r="3367" spans="1:5" s="57" customFormat="1" ht="15" hidden="1" customHeight="1" outlineLevel="1" x14ac:dyDescent="0.2">
      <c r="A3367" s="66" t="s">
        <v>741</v>
      </c>
      <c r="B3367" s="67"/>
      <c r="C3367" s="59">
        <v>3064400</v>
      </c>
    </row>
    <row r="3368" spans="1:5" s="57" customFormat="1" ht="15" hidden="1" customHeight="1" outlineLevel="1" x14ac:dyDescent="0.2">
      <c r="A3368" s="68" t="s">
        <v>336</v>
      </c>
      <c r="B3368" s="69"/>
      <c r="C3368" s="59">
        <v>3064400</v>
      </c>
    </row>
    <row r="3369" spans="1:5" ht="11.25" customHeight="1" collapsed="1" thickBot="1" x14ac:dyDescent="0.3">
      <c r="A3369" s="56" t="s">
        <v>140</v>
      </c>
      <c r="B3369" s="54"/>
      <c r="C3369" s="55"/>
      <c r="D3369" s="9"/>
      <c r="E3369" s="8"/>
    </row>
    <row r="3370" spans="1:5" s="111" customFormat="1" ht="19.5" thickTop="1" x14ac:dyDescent="0.3">
      <c r="A3370" s="112" t="s">
        <v>132</v>
      </c>
      <c r="B3370" s="113">
        <v>1303</v>
      </c>
      <c r="C3370" s="114">
        <v>1660501</v>
      </c>
      <c r="D3370" s="115">
        <f t="shared" si="16"/>
        <v>1274.367613200307</v>
      </c>
      <c r="E3370" s="116">
        <f t="shared" si="15"/>
        <v>183.09879500004411</v>
      </c>
    </row>
    <row r="3371" spans="1:5" ht="17.25" hidden="1" outlineLevel="1" thickTop="1" thickBot="1" x14ac:dyDescent="0.3">
      <c r="A3371" s="277" t="s">
        <v>781</v>
      </c>
      <c r="B3371" s="278"/>
      <c r="C3371" s="279"/>
      <c r="D3371" s="9"/>
      <c r="E3371" s="8"/>
    </row>
    <row r="3372" spans="1:5" ht="17.25" hidden="1" outlineLevel="1" thickTop="1" thickBot="1" x14ac:dyDescent="0.3">
      <c r="A3372" s="30" t="s">
        <v>782</v>
      </c>
      <c r="B3372" s="31"/>
      <c r="C3372" s="32" t="s">
        <v>783</v>
      </c>
      <c r="D3372" s="9"/>
      <c r="E3372" s="8"/>
    </row>
    <row r="3373" spans="1:5" s="15" customFormat="1" ht="15" hidden="1" customHeight="1" outlineLevel="1" thickTop="1" x14ac:dyDescent="0.2">
      <c r="A3373" s="70" t="s">
        <v>485</v>
      </c>
      <c r="B3373" s="71"/>
      <c r="C3373" s="61">
        <v>1660501</v>
      </c>
    </row>
    <row r="3374" spans="1:5" s="15" customFormat="1" ht="15" hidden="1" customHeight="1" outlineLevel="1" x14ac:dyDescent="0.2">
      <c r="A3374" s="66" t="s">
        <v>328</v>
      </c>
      <c r="B3374" s="67"/>
      <c r="C3374" s="59">
        <v>1172914</v>
      </c>
    </row>
    <row r="3375" spans="1:5" s="15" customFormat="1" ht="15" hidden="1" customHeight="1" outlineLevel="1" x14ac:dyDescent="0.2">
      <c r="A3375" s="68" t="s">
        <v>329</v>
      </c>
      <c r="B3375" s="69"/>
      <c r="C3375" s="58">
        <v>391578</v>
      </c>
    </row>
    <row r="3376" spans="1:5" s="15" customFormat="1" ht="15" hidden="1" customHeight="1" outlineLevel="1" x14ac:dyDescent="0.2">
      <c r="A3376" s="68" t="s">
        <v>330</v>
      </c>
      <c r="B3376" s="69"/>
      <c r="C3376" s="58">
        <v>781336</v>
      </c>
    </row>
    <row r="3377" spans="1:5" s="15" customFormat="1" ht="15" hidden="1" customHeight="1" outlineLevel="1" x14ac:dyDescent="0.2">
      <c r="A3377" s="66" t="s">
        <v>332</v>
      </c>
      <c r="B3377" s="67"/>
      <c r="C3377" s="58">
        <v>99070</v>
      </c>
    </row>
    <row r="3378" spans="1:5" s="15" customFormat="1" ht="15" hidden="1" customHeight="1" outlineLevel="1" x14ac:dyDescent="0.2">
      <c r="A3378" s="68" t="s">
        <v>333</v>
      </c>
      <c r="B3378" s="69"/>
      <c r="C3378" s="58">
        <v>51333</v>
      </c>
    </row>
    <row r="3379" spans="1:5" s="15" customFormat="1" ht="15" hidden="1" customHeight="1" outlineLevel="1" x14ac:dyDescent="0.2">
      <c r="A3379" s="68" t="s">
        <v>334</v>
      </c>
      <c r="B3379" s="69"/>
      <c r="C3379" s="58">
        <v>47737</v>
      </c>
    </row>
    <row r="3380" spans="1:5" s="15" customFormat="1" ht="15" hidden="1" customHeight="1" outlineLevel="1" x14ac:dyDescent="0.2">
      <c r="A3380" s="66" t="s">
        <v>741</v>
      </c>
      <c r="B3380" s="67"/>
      <c r="C3380" s="58">
        <v>388517</v>
      </c>
    </row>
    <row r="3381" spans="1:5" s="15" customFormat="1" ht="15" hidden="1" customHeight="1" outlineLevel="1" x14ac:dyDescent="0.2">
      <c r="A3381" s="68" t="s">
        <v>336</v>
      </c>
      <c r="B3381" s="69"/>
      <c r="C3381" s="58">
        <v>388517</v>
      </c>
    </row>
    <row r="3382" spans="1:5" ht="11.25" customHeight="1" collapsed="1" thickBot="1" x14ac:dyDescent="0.3">
      <c r="A3382" s="56" t="s">
        <v>132</v>
      </c>
      <c r="B3382" s="54"/>
      <c r="C3382" s="55"/>
      <c r="D3382" s="9"/>
      <c r="E3382" s="8"/>
    </row>
    <row r="3383" spans="1:5" s="111" customFormat="1" ht="19.5" thickTop="1" x14ac:dyDescent="0.3">
      <c r="A3383" s="106" t="s">
        <v>827</v>
      </c>
      <c r="B3383" s="107">
        <v>31550</v>
      </c>
      <c r="C3383" s="108">
        <v>39678475</v>
      </c>
      <c r="D3383" s="109">
        <f t="shared" si="16"/>
        <v>1257.6378763866878</v>
      </c>
      <c r="E3383" s="110">
        <f t="shared" si="15"/>
        <v>180.69509718199538</v>
      </c>
    </row>
    <row r="3384" spans="1:5" ht="17.25" hidden="1" outlineLevel="1" thickTop="1" thickBot="1" x14ac:dyDescent="0.3">
      <c r="A3384" s="277" t="s">
        <v>781</v>
      </c>
      <c r="B3384" s="278"/>
      <c r="C3384" s="279"/>
      <c r="D3384" s="9"/>
      <c r="E3384" s="8"/>
    </row>
    <row r="3385" spans="1:5" ht="17.25" hidden="1" outlineLevel="1" thickTop="1" thickBot="1" x14ac:dyDescent="0.3">
      <c r="A3385" s="30" t="s">
        <v>782</v>
      </c>
      <c r="B3385" s="31"/>
      <c r="C3385" s="32" t="s">
        <v>783</v>
      </c>
      <c r="D3385" s="9"/>
      <c r="E3385" s="8"/>
    </row>
    <row r="3386" spans="1:5" s="57" customFormat="1" ht="15" hidden="1" customHeight="1" outlineLevel="1" thickTop="1" x14ac:dyDescent="0.2">
      <c r="A3386" s="70" t="s">
        <v>513</v>
      </c>
      <c r="B3386" s="71"/>
      <c r="C3386" s="61">
        <v>39678475</v>
      </c>
    </row>
    <row r="3387" spans="1:5" s="57" customFormat="1" ht="15" hidden="1" customHeight="1" outlineLevel="1" x14ac:dyDescent="0.2">
      <c r="A3387" s="66" t="s">
        <v>310</v>
      </c>
      <c r="B3387" s="67"/>
      <c r="C3387" s="58">
        <v>300000</v>
      </c>
    </row>
    <row r="3388" spans="1:5" s="57" customFormat="1" ht="15" hidden="1" customHeight="1" outlineLevel="1" x14ac:dyDescent="0.2">
      <c r="A3388" s="68" t="s">
        <v>311</v>
      </c>
      <c r="B3388" s="69"/>
      <c r="C3388" s="58">
        <v>300000</v>
      </c>
    </row>
    <row r="3389" spans="1:5" s="57" customFormat="1" ht="15" hidden="1" customHeight="1" outlineLevel="1" x14ac:dyDescent="0.2">
      <c r="A3389" s="66" t="s">
        <v>313</v>
      </c>
      <c r="B3389" s="67"/>
      <c r="C3389" s="59">
        <v>1070000</v>
      </c>
    </row>
    <row r="3390" spans="1:5" s="57" customFormat="1" ht="15" hidden="1" customHeight="1" outlineLevel="1" x14ac:dyDescent="0.2">
      <c r="A3390" s="68" t="s">
        <v>314</v>
      </c>
      <c r="B3390" s="69"/>
      <c r="C3390" s="58">
        <v>600000</v>
      </c>
    </row>
    <row r="3391" spans="1:5" s="57" customFormat="1" ht="15" hidden="1" customHeight="1" outlineLevel="1" x14ac:dyDescent="0.2">
      <c r="A3391" s="68" t="s">
        <v>315</v>
      </c>
      <c r="B3391" s="69"/>
      <c r="C3391" s="58">
        <v>150000</v>
      </c>
    </row>
    <row r="3392" spans="1:5" s="57" customFormat="1" ht="15" hidden="1" customHeight="1" outlineLevel="1" x14ac:dyDescent="0.2">
      <c r="A3392" s="68" t="s">
        <v>316</v>
      </c>
      <c r="B3392" s="69"/>
      <c r="C3392" s="58">
        <v>240000</v>
      </c>
    </row>
    <row r="3393" spans="1:5" s="57" customFormat="1" ht="15" hidden="1" customHeight="1" outlineLevel="1" x14ac:dyDescent="0.2">
      <c r="A3393" s="68" t="s">
        <v>317</v>
      </c>
      <c r="B3393" s="69"/>
      <c r="C3393" s="58">
        <v>50000</v>
      </c>
    </row>
    <row r="3394" spans="1:5" s="57" customFormat="1" ht="15" hidden="1" customHeight="1" outlineLevel="1" x14ac:dyDescent="0.2">
      <c r="A3394" s="68" t="s">
        <v>338</v>
      </c>
      <c r="B3394" s="69"/>
      <c r="C3394" s="58">
        <v>30000</v>
      </c>
    </row>
    <row r="3395" spans="1:5" s="57" customFormat="1" ht="15" hidden="1" customHeight="1" outlineLevel="1" x14ac:dyDescent="0.2">
      <c r="A3395" s="66" t="s">
        <v>318</v>
      </c>
      <c r="B3395" s="67"/>
      <c r="C3395" s="59">
        <v>1655050</v>
      </c>
    </row>
    <row r="3396" spans="1:5" s="57" customFormat="1" ht="15" hidden="1" customHeight="1" outlineLevel="1" x14ac:dyDescent="0.2">
      <c r="A3396" s="68" t="s">
        <v>319</v>
      </c>
      <c r="B3396" s="69"/>
      <c r="C3396" s="58">
        <v>650000</v>
      </c>
    </row>
    <row r="3397" spans="1:5" s="16" customFormat="1" ht="15" hidden="1" customHeight="1" outlineLevel="1" x14ac:dyDescent="0.2">
      <c r="A3397" s="68" t="s">
        <v>343</v>
      </c>
      <c r="B3397" s="69"/>
      <c r="C3397" s="58">
        <v>17818</v>
      </c>
    </row>
    <row r="3398" spans="1:5" ht="15" hidden="1" customHeight="1" outlineLevel="1" x14ac:dyDescent="0.25">
      <c r="A3398" s="68" t="s">
        <v>376</v>
      </c>
      <c r="B3398" s="69"/>
      <c r="C3398" s="58">
        <v>7232</v>
      </c>
      <c r="E3398" s="1"/>
    </row>
    <row r="3399" spans="1:5" ht="15" hidden="1" customHeight="1" outlineLevel="1" x14ac:dyDescent="0.25">
      <c r="A3399" s="68" t="s">
        <v>746</v>
      </c>
      <c r="B3399" s="69"/>
      <c r="C3399" s="58">
        <v>650000</v>
      </c>
      <c r="E3399" s="1"/>
    </row>
    <row r="3400" spans="1:5" ht="15" hidden="1" customHeight="1" outlineLevel="1" x14ac:dyDescent="0.25">
      <c r="A3400" s="68" t="s">
        <v>323</v>
      </c>
      <c r="B3400" s="69"/>
      <c r="C3400" s="58">
        <v>300000</v>
      </c>
      <c r="E3400" s="1"/>
    </row>
    <row r="3401" spans="1:5" ht="15" hidden="1" customHeight="1" outlineLevel="1" x14ac:dyDescent="0.25">
      <c r="A3401" s="68" t="s">
        <v>325</v>
      </c>
      <c r="B3401" s="69"/>
      <c r="C3401" s="58">
        <v>30000</v>
      </c>
      <c r="E3401" s="1"/>
    </row>
    <row r="3402" spans="1:5" ht="15" hidden="1" customHeight="1" outlineLevel="1" x14ac:dyDescent="0.25">
      <c r="A3402" s="66" t="s">
        <v>328</v>
      </c>
      <c r="B3402" s="67"/>
      <c r="C3402" s="59">
        <v>28181426</v>
      </c>
      <c r="E3402" s="1"/>
    </row>
    <row r="3403" spans="1:5" ht="15" hidden="1" customHeight="1" outlineLevel="1" x14ac:dyDescent="0.25">
      <c r="A3403" s="68" t="s">
        <v>329</v>
      </c>
      <c r="B3403" s="69"/>
      <c r="C3403" s="59">
        <v>9408386</v>
      </c>
      <c r="E3403" s="1"/>
    </row>
    <row r="3404" spans="1:5" ht="15" hidden="1" customHeight="1" outlineLevel="1" x14ac:dyDescent="0.25">
      <c r="A3404" s="68" t="s">
        <v>330</v>
      </c>
      <c r="B3404" s="69"/>
      <c r="C3404" s="59">
        <v>18773040</v>
      </c>
      <c r="E3404" s="1"/>
    </row>
    <row r="3405" spans="1:5" ht="15" hidden="1" customHeight="1" outlineLevel="1" x14ac:dyDescent="0.25">
      <c r="A3405" s="66" t="s">
        <v>332</v>
      </c>
      <c r="B3405" s="67"/>
      <c r="C3405" s="59">
        <v>2025999</v>
      </c>
      <c r="E3405" s="1"/>
    </row>
    <row r="3406" spans="1:5" ht="15" hidden="1" customHeight="1" outlineLevel="1" x14ac:dyDescent="0.25">
      <c r="A3406" s="68" t="s">
        <v>333</v>
      </c>
      <c r="B3406" s="69"/>
      <c r="C3406" s="59">
        <v>1250260</v>
      </c>
      <c r="E3406" s="1"/>
    </row>
    <row r="3407" spans="1:5" ht="15" hidden="1" customHeight="1" outlineLevel="1" x14ac:dyDescent="0.25">
      <c r="A3407" s="68" t="s">
        <v>334</v>
      </c>
      <c r="B3407" s="69"/>
      <c r="C3407" s="58">
        <v>775739</v>
      </c>
      <c r="E3407" s="1"/>
    </row>
    <row r="3408" spans="1:5" ht="15" hidden="1" customHeight="1" outlineLevel="1" x14ac:dyDescent="0.25">
      <c r="A3408" s="66" t="s">
        <v>741</v>
      </c>
      <c r="B3408" s="67"/>
      <c r="C3408" s="59">
        <v>6446000</v>
      </c>
      <c r="E3408" s="1"/>
    </row>
    <row r="3409" spans="1:5" ht="15" hidden="1" customHeight="1" outlineLevel="1" x14ac:dyDescent="0.25">
      <c r="A3409" s="68" t="s">
        <v>336</v>
      </c>
      <c r="B3409" s="69"/>
      <c r="C3409" s="59">
        <v>6446000</v>
      </c>
      <c r="E3409" s="1"/>
    </row>
    <row r="3410" spans="1:5" ht="11.25" customHeight="1" collapsed="1" thickBot="1" x14ac:dyDescent="0.3">
      <c r="A3410" s="56" t="s">
        <v>116</v>
      </c>
      <c r="B3410" s="54"/>
      <c r="C3410" s="55"/>
      <c r="D3410" s="9"/>
      <c r="E3410" s="8"/>
    </row>
    <row r="3411" spans="1:5" s="111" customFormat="1" ht="19.5" thickTop="1" x14ac:dyDescent="0.3">
      <c r="A3411" s="112" t="s">
        <v>134</v>
      </c>
      <c r="B3411" s="113">
        <v>24625</v>
      </c>
      <c r="C3411" s="114">
        <v>31008446</v>
      </c>
      <c r="D3411" s="115">
        <f t="shared" si="16"/>
        <v>1259.226233502538</v>
      </c>
      <c r="E3411" s="116">
        <f t="shared" si="15"/>
        <v>180.92330941128418</v>
      </c>
    </row>
    <row r="3412" spans="1:5" ht="17.25" hidden="1" outlineLevel="1" thickTop="1" thickBot="1" x14ac:dyDescent="0.3">
      <c r="A3412" s="277" t="s">
        <v>781</v>
      </c>
      <c r="B3412" s="278"/>
      <c r="C3412" s="279"/>
      <c r="D3412" s="9"/>
      <c r="E3412" s="8"/>
    </row>
    <row r="3413" spans="1:5" ht="17.25" hidden="1" outlineLevel="1" thickTop="1" thickBot="1" x14ac:dyDescent="0.3">
      <c r="A3413" s="30" t="s">
        <v>782</v>
      </c>
      <c r="B3413" s="31"/>
      <c r="C3413" s="32" t="s">
        <v>783</v>
      </c>
      <c r="D3413" s="9"/>
      <c r="E3413" s="8"/>
    </row>
    <row r="3414" spans="1:5" s="57" customFormat="1" ht="15" hidden="1" customHeight="1" outlineLevel="1" thickTop="1" x14ac:dyDescent="0.2">
      <c r="A3414" s="70" t="s">
        <v>498</v>
      </c>
      <c r="B3414" s="71"/>
      <c r="C3414" s="61">
        <v>31008446</v>
      </c>
    </row>
    <row r="3415" spans="1:5" s="57" customFormat="1" ht="15" hidden="1" customHeight="1" outlineLevel="1" x14ac:dyDescent="0.2">
      <c r="A3415" s="66" t="s">
        <v>310</v>
      </c>
      <c r="B3415" s="67"/>
      <c r="C3415" s="58">
        <v>52000</v>
      </c>
    </row>
    <row r="3416" spans="1:5" s="57" customFormat="1" ht="15" hidden="1" customHeight="1" outlineLevel="1" x14ac:dyDescent="0.2">
      <c r="A3416" s="68" t="s">
        <v>311</v>
      </c>
      <c r="B3416" s="69"/>
      <c r="C3416" s="58">
        <v>25000</v>
      </c>
    </row>
    <row r="3417" spans="1:5" s="57" customFormat="1" ht="15" hidden="1" customHeight="1" outlineLevel="1" x14ac:dyDescent="0.2">
      <c r="A3417" s="68" t="s">
        <v>312</v>
      </c>
      <c r="B3417" s="69"/>
      <c r="C3417" s="58">
        <v>27000</v>
      </c>
    </row>
    <row r="3418" spans="1:5" s="57" customFormat="1" ht="15" hidden="1" customHeight="1" outlineLevel="1" x14ac:dyDescent="0.2">
      <c r="A3418" s="66" t="s">
        <v>313</v>
      </c>
      <c r="B3418" s="67"/>
      <c r="C3418" s="58">
        <v>85000</v>
      </c>
    </row>
    <row r="3419" spans="1:5" s="57" customFormat="1" ht="15" hidden="1" customHeight="1" outlineLevel="1" x14ac:dyDescent="0.2">
      <c r="A3419" s="68" t="s">
        <v>314</v>
      </c>
      <c r="B3419" s="69"/>
      <c r="C3419" s="58">
        <v>35000</v>
      </c>
    </row>
    <row r="3420" spans="1:5" s="57" customFormat="1" ht="15" hidden="1" customHeight="1" outlineLevel="1" x14ac:dyDescent="0.2">
      <c r="A3420" s="68" t="s">
        <v>316</v>
      </c>
      <c r="B3420" s="69"/>
      <c r="C3420" s="58">
        <v>50000</v>
      </c>
    </row>
    <row r="3421" spans="1:5" s="57" customFormat="1" ht="15" hidden="1" customHeight="1" outlineLevel="1" x14ac:dyDescent="0.2">
      <c r="A3421" s="66" t="s">
        <v>747</v>
      </c>
      <c r="B3421" s="67"/>
      <c r="C3421" s="58">
        <v>50000</v>
      </c>
    </row>
    <row r="3422" spans="1:5" s="57" customFormat="1" ht="15" hidden="1" customHeight="1" outlineLevel="1" x14ac:dyDescent="0.2">
      <c r="A3422" s="68" t="s">
        <v>382</v>
      </c>
      <c r="B3422" s="69"/>
      <c r="C3422" s="58">
        <v>50000</v>
      </c>
    </row>
    <row r="3423" spans="1:5" s="57" customFormat="1" ht="15" hidden="1" customHeight="1" outlineLevel="1" x14ac:dyDescent="0.2">
      <c r="A3423" s="66" t="s">
        <v>318</v>
      </c>
      <c r="B3423" s="67"/>
      <c r="C3423" s="58">
        <v>113648</v>
      </c>
    </row>
    <row r="3424" spans="1:5" s="57" customFormat="1" ht="15" hidden="1" customHeight="1" outlineLevel="1" x14ac:dyDescent="0.2">
      <c r="A3424" s="68" t="s">
        <v>319</v>
      </c>
      <c r="B3424" s="69"/>
      <c r="C3424" s="58">
        <v>20000</v>
      </c>
    </row>
    <row r="3425" spans="1:5" s="57" customFormat="1" ht="15" hidden="1" customHeight="1" outlineLevel="1" x14ac:dyDescent="0.2">
      <c r="A3425" s="68" t="s">
        <v>376</v>
      </c>
      <c r="B3425" s="69"/>
      <c r="C3425" s="58">
        <v>86648</v>
      </c>
    </row>
    <row r="3426" spans="1:5" s="57" customFormat="1" ht="15" hidden="1" customHeight="1" outlineLevel="1" x14ac:dyDescent="0.2">
      <c r="A3426" s="68" t="s">
        <v>321</v>
      </c>
      <c r="B3426" s="69"/>
      <c r="C3426" s="58">
        <v>2000</v>
      </c>
    </row>
    <row r="3427" spans="1:5" s="57" customFormat="1" ht="15" hidden="1" customHeight="1" outlineLevel="1" x14ac:dyDescent="0.2">
      <c r="A3427" s="68" t="s">
        <v>325</v>
      </c>
      <c r="B3427" s="69"/>
      <c r="C3427" s="58">
        <v>5000</v>
      </c>
    </row>
    <row r="3428" spans="1:5" s="57" customFormat="1" ht="15" hidden="1" customHeight="1" outlineLevel="1" x14ac:dyDescent="0.2">
      <c r="A3428" s="66" t="s">
        <v>328</v>
      </c>
      <c r="B3428" s="67"/>
      <c r="C3428" s="59">
        <v>22139528</v>
      </c>
    </row>
    <row r="3429" spans="1:5" s="57" customFormat="1" ht="15" hidden="1" customHeight="1" outlineLevel="1" x14ac:dyDescent="0.2">
      <c r="A3429" s="68" t="s">
        <v>329</v>
      </c>
      <c r="B3429" s="69"/>
      <c r="C3429" s="59">
        <v>7391295</v>
      </c>
    </row>
    <row r="3430" spans="1:5" s="57" customFormat="1" ht="15" hidden="1" customHeight="1" outlineLevel="1" x14ac:dyDescent="0.2">
      <c r="A3430" s="68" t="s">
        <v>330</v>
      </c>
      <c r="B3430" s="69"/>
      <c r="C3430" s="59">
        <v>14748233</v>
      </c>
    </row>
    <row r="3431" spans="1:5" s="57" customFormat="1" ht="15" hidden="1" customHeight="1" outlineLevel="1" x14ac:dyDescent="0.2">
      <c r="A3431" s="66" t="s">
        <v>332</v>
      </c>
      <c r="B3431" s="67"/>
      <c r="C3431" s="59">
        <v>3008270</v>
      </c>
    </row>
    <row r="3432" spans="1:5" s="57" customFormat="1" ht="15" hidden="1" customHeight="1" outlineLevel="1" x14ac:dyDescent="0.2">
      <c r="A3432" s="68" t="s">
        <v>333</v>
      </c>
      <c r="B3432" s="69"/>
      <c r="C3432" s="59">
        <v>3002775</v>
      </c>
    </row>
    <row r="3433" spans="1:5" s="57" customFormat="1" ht="15" hidden="1" customHeight="1" outlineLevel="1" x14ac:dyDescent="0.2">
      <c r="A3433" s="68" t="s">
        <v>743</v>
      </c>
      <c r="B3433" s="69"/>
      <c r="C3433" s="58">
        <v>5495</v>
      </c>
    </row>
    <row r="3434" spans="1:5" s="57" customFormat="1" ht="15" hidden="1" customHeight="1" outlineLevel="1" x14ac:dyDescent="0.2">
      <c r="A3434" s="66" t="s">
        <v>741</v>
      </c>
      <c r="B3434" s="67"/>
      <c r="C3434" s="59">
        <v>5560000</v>
      </c>
    </row>
    <row r="3435" spans="1:5" s="57" customFormat="1" ht="15" hidden="1" customHeight="1" outlineLevel="1" x14ac:dyDescent="0.2">
      <c r="A3435" s="68" t="s">
        <v>336</v>
      </c>
      <c r="B3435" s="69"/>
      <c r="C3435" s="59">
        <v>5560000</v>
      </c>
    </row>
    <row r="3436" spans="1:5" ht="11.25" customHeight="1" collapsed="1" thickBot="1" x14ac:dyDescent="0.3">
      <c r="A3436" s="56" t="s">
        <v>134</v>
      </c>
      <c r="B3436" s="54"/>
      <c r="C3436" s="55"/>
      <c r="D3436" s="9"/>
      <c r="E3436" s="8"/>
    </row>
    <row r="3437" spans="1:5" s="111" customFormat="1" ht="19.5" thickTop="1" x14ac:dyDescent="0.3">
      <c r="A3437" s="106" t="s">
        <v>106</v>
      </c>
      <c r="B3437" s="107">
        <v>17445</v>
      </c>
      <c r="C3437" s="108" t="s">
        <v>724</v>
      </c>
      <c r="D3437" s="109">
        <f>21718312/17352</f>
        <v>1251.6316274781004</v>
      </c>
      <c r="E3437" s="110">
        <f t="shared" si="15"/>
        <v>179.83213038478453</v>
      </c>
    </row>
    <row r="3438" spans="1:5" ht="17.25" hidden="1" outlineLevel="1" thickTop="1" thickBot="1" x14ac:dyDescent="0.3">
      <c r="A3438" s="277" t="s">
        <v>781</v>
      </c>
      <c r="B3438" s="278"/>
      <c r="C3438" s="279"/>
      <c r="D3438" s="9"/>
      <c r="E3438" s="8"/>
    </row>
    <row r="3439" spans="1:5" ht="17.25" hidden="1" outlineLevel="1" thickTop="1" thickBot="1" x14ac:dyDescent="0.3">
      <c r="A3439" s="30" t="s">
        <v>782</v>
      </c>
      <c r="B3439" s="31"/>
      <c r="C3439" s="32" t="s">
        <v>783</v>
      </c>
      <c r="D3439" s="9"/>
      <c r="E3439" s="8"/>
    </row>
    <row r="3440" spans="1:5" s="15" customFormat="1" ht="15" hidden="1" customHeight="1" outlineLevel="1" thickTop="1" x14ac:dyDescent="0.2">
      <c r="A3440" s="70" t="s">
        <v>489</v>
      </c>
      <c r="B3440" s="71"/>
      <c r="C3440" s="63" t="s">
        <v>724</v>
      </c>
    </row>
    <row r="3441" spans="1:3" s="15" customFormat="1" ht="15" hidden="1" customHeight="1" outlineLevel="1" x14ac:dyDescent="0.2">
      <c r="A3441" s="66" t="s">
        <v>310</v>
      </c>
      <c r="B3441" s="67"/>
      <c r="C3441" s="58">
        <v>60000</v>
      </c>
    </row>
    <row r="3442" spans="1:3" s="15" customFormat="1" ht="15" hidden="1" customHeight="1" outlineLevel="1" x14ac:dyDescent="0.2">
      <c r="A3442" s="68" t="s">
        <v>311</v>
      </c>
      <c r="B3442" s="69"/>
      <c r="C3442" s="58">
        <v>60000</v>
      </c>
    </row>
    <row r="3443" spans="1:3" s="15" customFormat="1" ht="15" hidden="1" customHeight="1" outlineLevel="1" x14ac:dyDescent="0.2">
      <c r="A3443" s="66" t="s">
        <v>313</v>
      </c>
      <c r="B3443" s="67"/>
      <c r="C3443" s="58">
        <v>790101</v>
      </c>
    </row>
    <row r="3444" spans="1:3" s="15" customFormat="1" ht="15" hidden="1" customHeight="1" outlineLevel="1" x14ac:dyDescent="0.2">
      <c r="A3444" s="68" t="s">
        <v>314</v>
      </c>
      <c r="B3444" s="69"/>
      <c r="C3444" s="58">
        <v>518139</v>
      </c>
    </row>
    <row r="3445" spans="1:3" s="15" customFormat="1" ht="15" hidden="1" customHeight="1" outlineLevel="1" x14ac:dyDescent="0.2">
      <c r="A3445" s="68" t="s">
        <v>315</v>
      </c>
      <c r="B3445" s="69"/>
      <c r="C3445" s="58">
        <v>60000</v>
      </c>
    </row>
    <row r="3446" spans="1:3" s="15" customFormat="1" ht="15" hidden="1" customHeight="1" outlineLevel="1" x14ac:dyDescent="0.2">
      <c r="A3446" s="68" t="s">
        <v>316</v>
      </c>
      <c r="B3446" s="69"/>
      <c r="C3446" s="58">
        <v>109839</v>
      </c>
    </row>
    <row r="3447" spans="1:3" s="15" customFormat="1" ht="15" hidden="1" customHeight="1" outlineLevel="1" x14ac:dyDescent="0.2">
      <c r="A3447" s="68" t="s">
        <v>338</v>
      </c>
      <c r="B3447" s="69"/>
      <c r="C3447" s="58">
        <v>102123</v>
      </c>
    </row>
    <row r="3448" spans="1:3" s="15" customFormat="1" ht="15" hidden="1" customHeight="1" outlineLevel="1" x14ac:dyDescent="0.2">
      <c r="A3448" s="66" t="s">
        <v>318</v>
      </c>
      <c r="B3448" s="67"/>
      <c r="C3448" s="58">
        <v>556038</v>
      </c>
    </row>
    <row r="3449" spans="1:3" s="15" customFormat="1" ht="15" hidden="1" customHeight="1" outlineLevel="1" x14ac:dyDescent="0.2">
      <c r="A3449" s="68" t="s">
        <v>319</v>
      </c>
      <c r="B3449" s="69"/>
      <c r="C3449" s="58">
        <v>236048</v>
      </c>
    </row>
    <row r="3450" spans="1:3" s="15" customFormat="1" ht="15" hidden="1" customHeight="1" outlineLevel="1" x14ac:dyDescent="0.2">
      <c r="A3450" s="68" t="s">
        <v>343</v>
      </c>
      <c r="B3450" s="69"/>
      <c r="C3450" s="62">
        <v>233</v>
      </c>
    </row>
    <row r="3451" spans="1:3" s="15" customFormat="1" ht="15" hidden="1" customHeight="1" outlineLevel="1" x14ac:dyDescent="0.2">
      <c r="A3451" s="68" t="s">
        <v>376</v>
      </c>
      <c r="B3451" s="69"/>
      <c r="C3451" s="58">
        <v>6532</v>
      </c>
    </row>
    <row r="3452" spans="1:3" s="15" customFormat="1" ht="15" hidden="1" customHeight="1" outlineLevel="1" x14ac:dyDescent="0.2">
      <c r="A3452" s="68" t="s">
        <v>321</v>
      </c>
      <c r="B3452" s="69"/>
      <c r="C3452" s="58">
        <v>20298</v>
      </c>
    </row>
    <row r="3453" spans="1:3" s="15" customFormat="1" ht="15" hidden="1" customHeight="1" outlineLevel="1" x14ac:dyDescent="0.2">
      <c r="A3453" s="68" t="s">
        <v>323</v>
      </c>
      <c r="B3453" s="69"/>
      <c r="C3453" s="58">
        <v>292927</v>
      </c>
    </row>
    <row r="3454" spans="1:3" s="15" customFormat="1" ht="15" hidden="1" customHeight="1" outlineLevel="1" x14ac:dyDescent="0.2">
      <c r="A3454" s="66" t="s">
        <v>326</v>
      </c>
      <c r="B3454" s="67"/>
      <c r="C3454" s="58">
        <v>100626</v>
      </c>
    </row>
    <row r="3455" spans="1:3" s="15" customFormat="1" ht="15" hidden="1" customHeight="1" outlineLevel="1" x14ac:dyDescent="0.2">
      <c r="A3455" s="68" t="s">
        <v>361</v>
      </c>
      <c r="B3455" s="69"/>
      <c r="C3455" s="58">
        <v>77604</v>
      </c>
    </row>
    <row r="3456" spans="1:3" s="15" customFormat="1" ht="15" hidden="1" customHeight="1" outlineLevel="1" x14ac:dyDescent="0.2">
      <c r="A3456" s="68" t="s">
        <v>344</v>
      </c>
      <c r="B3456" s="69"/>
      <c r="C3456" s="58">
        <v>23022</v>
      </c>
    </row>
    <row r="3457" spans="1:5" s="15" customFormat="1" ht="15" hidden="1" customHeight="1" outlineLevel="1" x14ac:dyDescent="0.2">
      <c r="A3457" s="66" t="s">
        <v>328</v>
      </c>
      <c r="B3457" s="67"/>
      <c r="C3457" s="59">
        <v>15619641</v>
      </c>
    </row>
    <row r="3458" spans="1:5" s="15" customFormat="1" ht="15" hidden="1" customHeight="1" outlineLevel="1" x14ac:dyDescent="0.2">
      <c r="A3458" s="68" t="s">
        <v>329</v>
      </c>
      <c r="B3458" s="69"/>
      <c r="C3458" s="59">
        <v>5214627</v>
      </c>
    </row>
    <row r="3459" spans="1:5" s="15" customFormat="1" ht="15" hidden="1" customHeight="1" outlineLevel="1" x14ac:dyDescent="0.2">
      <c r="A3459" s="68" t="s">
        <v>330</v>
      </c>
      <c r="B3459" s="69"/>
      <c r="C3459" s="59">
        <v>10405014</v>
      </c>
    </row>
    <row r="3460" spans="1:5" s="15" customFormat="1" ht="15" hidden="1" customHeight="1" outlineLevel="1" x14ac:dyDescent="0.2">
      <c r="A3460" s="66" t="s">
        <v>332</v>
      </c>
      <c r="B3460" s="67"/>
      <c r="C3460" s="58">
        <v>457636</v>
      </c>
    </row>
    <row r="3461" spans="1:5" s="15" customFormat="1" ht="15" hidden="1" customHeight="1" outlineLevel="1" x14ac:dyDescent="0.2">
      <c r="A3461" s="68" t="s">
        <v>333</v>
      </c>
      <c r="B3461" s="69"/>
      <c r="C3461" s="58">
        <v>457636</v>
      </c>
    </row>
    <row r="3462" spans="1:5" s="15" customFormat="1" ht="15" hidden="1" customHeight="1" outlineLevel="1" x14ac:dyDescent="0.2">
      <c r="A3462" s="66" t="s">
        <v>741</v>
      </c>
      <c r="B3462" s="67"/>
      <c r="C3462" s="59">
        <v>4134270</v>
      </c>
    </row>
    <row r="3463" spans="1:5" s="15" customFormat="1" ht="15" hidden="1" customHeight="1" outlineLevel="1" x14ac:dyDescent="0.2">
      <c r="A3463" s="68" t="s">
        <v>336</v>
      </c>
      <c r="B3463" s="69"/>
      <c r="C3463" s="59">
        <v>4134270</v>
      </c>
    </row>
    <row r="3464" spans="1:5" ht="11.25" customHeight="1" collapsed="1" thickBot="1" x14ac:dyDescent="0.3">
      <c r="A3464" s="56" t="s">
        <v>106</v>
      </c>
      <c r="B3464" s="54"/>
      <c r="C3464" s="55"/>
      <c r="D3464" s="9"/>
      <c r="E3464" s="8"/>
    </row>
    <row r="3465" spans="1:5" s="111" customFormat="1" ht="19.5" thickTop="1" x14ac:dyDescent="0.3">
      <c r="A3465" s="112" t="s">
        <v>122</v>
      </c>
      <c r="B3465" s="113">
        <v>10750</v>
      </c>
      <c r="C3465" s="114">
        <v>13408218</v>
      </c>
      <c r="D3465" s="115">
        <f t="shared" ref="D3465:D3789" si="17">C3465/B3465</f>
        <v>1247.2760930232557</v>
      </c>
      <c r="E3465" s="116">
        <f t="shared" si="15"/>
        <v>179.20633520449076</v>
      </c>
    </row>
    <row r="3466" spans="1:5" ht="17.25" hidden="1" outlineLevel="1" thickTop="1" thickBot="1" x14ac:dyDescent="0.3">
      <c r="A3466" s="277" t="s">
        <v>781</v>
      </c>
      <c r="B3466" s="278"/>
      <c r="C3466" s="279"/>
      <c r="D3466" s="9"/>
      <c r="E3466" s="8"/>
    </row>
    <row r="3467" spans="1:5" ht="17.25" hidden="1" outlineLevel="1" thickTop="1" thickBot="1" x14ac:dyDescent="0.3">
      <c r="A3467" s="30" t="s">
        <v>782</v>
      </c>
      <c r="B3467" s="31"/>
      <c r="C3467" s="32" t="s">
        <v>783</v>
      </c>
      <c r="D3467" s="9"/>
      <c r="E3467" s="8"/>
    </row>
    <row r="3468" spans="1:5" s="57" customFormat="1" ht="15" hidden="1" customHeight="1" outlineLevel="1" thickTop="1" x14ac:dyDescent="0.2">
      <c r="A3468" s="70" t="s">
        <v>501</v>
      </c>
      <c r="B3468" s="71"/>
      <c r="C3468" s="61">
        <v>13408218</v>
      </c>
    </row>
    <row r="3469" spans="1:5" s="57" customFormat="1" ht="15" hidden="1" customHeight="1" outlineLevel="1" x14ac:dyDescent="0.2">
      <c r="A3469" s="66" t="s">
        <v>310</v>
      </c>
      <c r="B3469" s="67"/>
      <c r="C3469" s="58">
        <v>225303</v>
      </c>
    </row>
    <row r="3470" spans="1:5" s="57" customFormat="1" ht="15" hidden="1" customHeight="1" outlineLevel="1" x14ac:dyDescent="0.2">
      <c r="A3470" s="68" t="s">
        <v>311</v>
      </c>
      <c r="B3470" s="69"/>
      <c r="C3470" s="58">
        <v>225303</v>
      </c>
    </row>
    <row r="3471" spans="1:5" s="57" customFormat="1" ht="15" hidden="1" customHeight="1" outlineLevel="1" x14ac:dyDescent="0.2">
      <c r="A3471" s="66" t="s">
        <v>313</v>
      </c>
      <c r="B3471" s="67"/>
      <c r="C3471" s="58">
        <v>17500</v>
      </c>
    </row>
    <row r="3472" spans="1:5" s="57" customFormat="1" ht="15" hidden="1" customHeight="1" outlineLevel="1" x14ac:dyDescent="0.2">
      <c r="A3472" s="68" t="s">
        <v>314</v>
      </c>
      <c r="B3472" s="69"/>
      <c r="C3472" s="58">
        <v>7000</v>
      </c>
    </row>
    <row r="3473" spans="1:3" s="57" customFormat="1" ht="15" hidden="1" customHeight="1" outlineLevel="1" x14ac:dyDescent="0.2">
      <c r="A3473" s="68" t="s">
        <v>315</v>
      </c>
      <c r="B3473" s="69"/>
      <c r="C3473" s="58">
        <v>7000</v>
      </c>
    </row>
    <row r="3474" spans="1:3" s="57" customFormat="1" ht="15" hidden="1" customHeight="1" outlineLevel="1" x14ac:dyDescent="0.2">
      <c r="A3474" s="68" t="s">
        <v>316</v>
      </c>
      <c r="B3474" s="69"/>
      <c r="C3474" s="58">
        <v>1000</v>
      </c>
    </row>
    <row r="3475" spans="1:3" s="57" customFormat="1" ht="15" hidden="1" customHeight="1" outlineLevel="1" x14ac:dyDescent="0.2">
      <c r="A3475" s="68" t="s">
        <v>317</v>
      </c>
      <c r="B3475" s="69"/>
      <c r="C3475" s="58">
        <v>2000</v>
      </c>
    </row>
    <row r="3476" spans="1:3" s="57" customFormat="1" ht="15" hidden="1" customHeight="1" outlineLevel="1" x14ac:dyDescent="0.2">
      <c r="A3476" s="68" t="s">
        <v>338</v>
      </c>
      <c r="B3476" s="69"/>
      <c r="C3476" s="62">
        <v>500</v>
      </c>
    </row>
    <row r="3477" spans="1:3" s="57" customFormat="1" ht="15" hidden="1" customHeight="1" outlineLevel="1" x14ac:dyDescent="0.2">
      <c r="A3477" s="66" t="s">
        <v>318</v>
      </c>
      <c r="B3477" s="67"/>
      <c r="C3477" s="58">
        <v>117197</v>
      </c>
    </row>
    <row r="3478" spans="1:3" s="57" customFormat="1" ht="15" hidden="1" customHeight="1" outlineLevel="1" x14ac:dyDescent="0.2">
      <c r="A3478" s="68" t="s">
        <v>319</v>
      </c>
      <c r="B3478" s="69"/>
      <c r="C3478" s="58">
        <v>96000</v>
      </c>
    </row>
    <row r="3479" spans="1:3" s="57" customFormat="1" ht="15" hidden="1" customHeight="1" outlineLevel="1" x14ac:dyDescent="0.2">
      <c r="A3479" s="68" t="s">
        <v>321</v>
      </c>
      <c r="B3479" s="69"/>
      <c r="C3479" s="58">
        <v>19597</v>
      </c>
    </row>
    <row r="3480" spans="1:3" s="57" customFormat="1" ht="15" hidden="1" customHeight="1" outlineLevel="1" x14ac:dyDescent="0.2">
      <c r="A3480" s="68" t="s">
        <v>323</v>
      </c>
      <c r="B3480" s="69"/>
      <c r="C3480" s="58">
        <v>1600</v>
      </c>
    </row>
    <row r="3481" spans="1:3" s="57" customFormat="1" ht="15" hidden="1" customHeight="1" outlineLevel="1" x14ac:dyDescent="0.2">
      <c r="A3481" s="66" t="s">
        <v>328</v>
      </c>
      <c r="B3481" s="67"/>
      <c r="C3481" s="59">
        <v>9676760</v>
      </c>
    </row>
    <row r="3482" spans="1:3" s="57" customFormat="1" ht="15" hidden="1" customHeight="1" outlineLevel="1" x14ac:dyDescent="0.2">
      <c r="A3482" s="68" t="s">
        <v>329</v>
      </c>
      <c r="B3482" s="69"/>
      <c r="C3482" s="59">
        <v>3230592</v>
      </c>
    </row>
    <row r="3483" spans="1:3" s="57" customFormat="1" ht="15" hidden="1" customHeight="1" outlineLevel="1" x14ac:dyDescent="0.2">
      <c r="A3483" s="68" t="s">
        <v>330</v>
      </c>
      <c r="B3483" s="69"/>
      <c r="C3483" s="59">
        <v>6446168</v>
      </c>
    </row>
    <row r="3484" spans="1:3" s="57" customFormat="1" ht="15" hidden="1" customHeight="1" outlineLevel="1" x14ac:dyDescent="0.2">
      <c r="A3484" s="66" t="s">
        <v>332</v>
      </c>
      <c r="B3484" s="67"/>
      <c r="C3484" s="58">
        <v>944794</v>
      </c>
    </row>
    <row r="3485" spans="1:3" s="57" customFormat="1" ht="15" hidden="1" customHeight="1" outlineLevel="1" x14ac:dyDescent="0.2">
      <c r="A3485" s="68" t="s">
        <v>333</v>
      </c>
      <c r="B3485" s="69"/>
      <c r="C3485" s="58">
        <v>944794</v>
      </c>
    </row>
    <row r="3486" spans="1:3" s="57" customFormat="1" ht="15" hidden="1" customHeight="1" outlineLevel="1" x14ac:dyDescent="0.2">
      <c r="A3486" s="66" t="s">
        <v>741</v>
      </c>
      <c r="B3486" s="67"/>
      <c r="C3486" s="59">
        <v>1698972</v>
      </c>
    </row>
    <row r="3487" spans="1:3" s="57" customFormat="1" ht="15" hidden="1" customHeight="1" outlineLevel="1" x14ac:dyDescent="0.2">
      <c r="A3487" s="68" t="s">
        <v>336</v>
      </c>
      <c r="B3487" s="69"/>
      <c r="C3487" s="59">
        <v>1698972</v>
      </c>
    </row>
    <row r="3488" spans="1:3" s="57" customFormat="1" ht="15" hidden="1" customHeight="1" outlineLevel="1" x14ac:dyDescent="0.2">
      <c r="A3488" s="66" t="s">
        <v>748</v>
      </c>
      <c r="B3488" s="67"/>
      <c r="C3488" s="58">
        <v>727692</v>
      </c>
    </row>
    <row r="3489" spans="1:5" s="57" customFormat="1" ht="15" hidden="1" customHeight="1" outlineLevel="1" x14ac:dyDescent="0.2">
      <c r="A3489" s="68" t="s">
        <v>387</v>
      </c>
      <c r="B3489" s="69"/>
      <c r="C3489" s="58">
        <v>727692</v>
      </c>
    </row>
    <row r="3490" spans="1:5" ht="11.25" customHeight="1" collapsed="1" thickBot="1" x14ac:dyDescent="0.3">
      <c r="A3490" s="56" t="s">
        <v>122</v>
      </c>
      <c r="B3490" s="54"/>
      <c r="C3490" s="55"/>
      <c r="D3490" s="9"/>
      <c r="E3490" s="8"/>
    </row>
    <row r="3491" spans="1:5" s="111" customFormat="1" ht="19.5" thickTop="1" x14ac:dyDescent="0.3">
      <c r="A3491" s="106" t="s">
        <v>826</v>
      </c>
      <c r="B3491" s="107">
        <v>7057</v>
      </c>
      <c r="C3491" s="108">
        <v>8726245</v>
      </c>
      <c r="D3491" s="109">
        <f t="shared" si="17"/>
        <v>1236.5374805157999</v>
      </c>
      <c r="E3491" s="110">
        <f t="shared" si="15"/>
        <v>177.66343110859194</v>
      </c>
    </row>
    <row r="3492" spans="1:5" ht="17.25" hidden="1" outlineLevel="1" thickTop="1" thickBot="1" x14ac:dyDescent="0.3">
      <c r="A3492" s="277" t="s">
        <v>781</v>
      </c>
      <c r="B3492" s="278"/>
      <c r="C3492" s="279"/>
      <c r="D3492" s="9"/>
      <c r="E3492" s="8"/>
    </row>
    <row r="3493" spans="1:5" ht="17.25" hidden="1" outlineLevel="1" thickTop="1" thickBot="1" x14ac:dyDescent="0.3">
      <c r="A3493" s="30" t="s">
        <v>782</v>
      </c>
      <c r="B3493" s="31"/>
      <c r="C3493" s="32" t="s">
        <v>783</v>
      </c>
      <c r="D3493" s="9"/>
      <c r="E3493" s="8"/>
    </row>
    <row r="3494" spans="1:5" s="57" customFormat="1" ht="15" hidden="1" customHeight="1" outlineLevel="1" thickTop="1" x14ac:dyDescent="0.2">
      <c r="A3494" s="70" t="s">
        <v>493</v>
      </c>
      <c r="B3494" s="71"/>
      <c r="C3494" s="61">
        <v>8726245</v>
      </c>
    </row>
    <row r="3495" spans="1:5" s="57" customFormat="1" ht="15" hidden="1" customHeight="1" outlineLevel="1" x14ac:dyDescent="0.2">
      <c r="A3495" s="66" t="s">
        <v>310</v>
      </c>
      <c r="B3495" s="67"/>
      <c r="C3495" s="58">
        <v>233000</v>
      </c>
    </row>
    <row r="3496" spans="1:5" s="57" customFormat="1" ht="15" hidden="1" customHeight="1" outlineLevel="1" x14ac:dyDescent="0.2">
      <c r="A3496" s="68" t="s">
        <v>311</v>
      </c>
      <c r="B3496" s="69"/>
      <c r="C3496" s="58">
        <v>202000</v>
      </c>
    </row>
    <row r="3497" spans="1:5" s="57" customFormat="1" ht="15" hidden="1" customHeight="1" outlineLevel="1" x14ac:dyDescent="0.2">
      <c r="A3497" s="68" t="s">
        <v>312</v>
      </c>
      <c r="B3497" s="69"/>
      <c r="C3497" s="58">
        <v>31000</v>
      </c>
    </row>
    <row r="3498" spans="1:5" s="57" customFormat="1" ht="15" hidden="1" customHeight="1" outlineLevel="1" x14ac:dyDescent="0.2">
      <c r="A3498" s="66" t="s">
        <v>313</v>
      </c>
      <c r="B3498" s="67"/>
      <c r="C3498" s="58">
        <v>31000</v>
      </c>
    </row>
    <row r="3499" spans="1:5" s="57" customFormat="1" ht="15" hidden="1" customHeight="1" outlineLevel="1" x14ac:dyDescent="0.2">
      <c r="A3499" s="68" t="s">
        <v>314</v>
      </c>
      <c r="B3499" s="69"/>
      <c r="C3499" s="58">
        <v>25000</v>
      </c>
    </row>
    <row r="3500" spans="1:5" s="57" customFormat="1" ht="15" hidden="1" customHeight="1" outlineLevel="1" x14ac:dyDescent="0.2">
      <c r="A3500" s="68" t="s">
        <v>315</v>
      </c>
      <c r="B3500" s="69"/>
      <c r="C3500" s="58">
        <v>2000</v>
      </c>
    </row>
    <row r="3501" spans="1:5" s="57" customFormat="1" ht="15" hidden="1" customHeight="1" outlineLevel="1" x14ac:dyDescent="0.2">
      <c r="A3501" s="68" t="s">
        <v>316</v>
      </c>
      <c r="B3501" s="69"/>
      <c r="C3501" s="58">
        <v>3000</v>
      </c>
    </row>
    <row r="3502" spans="1:5" s="57" customFormat="1" ht="15" hidden="1" customHeight="1" outlineLevel="1" x14ac:dyDescent="0.2">
      <c r="A3502" s="68" t="s">
        <v>317</v>
      </c>
      <c r="B3502" s="69"/>
      <c r="C3502" s="58">
        <v>1000</v>
      </c>
    </row>
    <row r="3503" spans="1:5" s="57" customFormat="1" ht="15" hidden="1" customHeight="1" outlineLevel="1" x14ac:dyDescent="0.2">
      <c r="A3503" s="66" t="s">
        <v>318</v>
      </c>
      <c r="B3503" s="67"/>
      <c r="C3503" s="58">
        <v>35004</v>
      </c>
    </row>
    <row r="3504" spans="1:5" s="57" customFormat="1" ht="15" hidden="1" customHeight="1" outlineLevel="1" x14ac:dyDescent="0.2">
      <c r="A3504" s="68" t="s">
        <v>319</v>
      </c>
      <c r="B3504" s="69"/>
      <c r="C3504" s="58">
        <v>17000</v>
      </c>
    </row>
    <row r="3505" spans="1:5" s="57" customFormat="1" ht="15" hidden="1" customHeight="1" outlineLevel="1" x14ac:dyDescent="0.2">
      <c r="A3505" s="68" t="s">
        <v>376</v>
      </c>
      <c r="B3505" s="69"/>
      <c r="C3505" s="62">
        <v>4</v>
      </c>
    </row>
    <row r="3506" spans="1:5" s="57" customFormat="1" ht="15" hidden="1" customHeight="1" outlineLevel="1" x14ac:dyDescent="0.2">
      <c r="A3506" s="68" t="s">
        <v>321</v>
      </c>
      <c r="B3506" s="69"/>
      <c r="C3506" s="58">
        <v>18000</v>
      </c>
    </row>
    <row r="3507" spans="1:5" s="57" customFormat="1" ht="15" hidden="1" customHeight="1" outlineLevel="1" x14ac:dyDescent="0.2">
      <c r="A3507" s="66" t="s">
        <v>326</v>
      </c>
      <c r="B3507" s="67"/>
      <c r="C3507" s="58">
        <v>1000</v>
      </c>
    </row>
    <row r="3508" spans="1:5" s="57" customFormat="1" ht="15" hidden="1" customHeight="1" outlineLevel="1" x14ac:dyDescent="0.2">
      <c r="A3508" s="68" t="s">
        <v>344</v>
      </c>
      <c r="B3508" s="69"/>
      <c r="C3508" s="58">
        <v>1000</v>
      </c>
    </row>
    <row r="3509" spans="1:5" s="57" customFormat="1" ht="15" hidden="1" customHeight="1" outlineLevel="1" x14ac:dyDescent="0.2">
      <c r="A3509" s="66" t="s">
        <v>328</v>
      </c>
      <c r="B3509" s="67"/>
      <c r="C3509" s="59">
        <v>6352456</v>
      </c>
    </row>
    <row r="3510" spans="1:5" s="57" customFormat="1" ht="15" hidden="1" customHeight="1" outlineLevel="1" x14ac:dyDescent="0.2">
      <c r="A3510" s="68" t="s">
        <v>329</v>
      </c>
      <c r="B3510" s="69"/>
      <c r="C3510" s="59">
        <v>2120771</v>
      </c>
    </row>
    <row r="3511" spans="1:5" s="57" customFormat="1" ht="15" hidden="1" customHeight="1" outlineLevel="1" x14ac:dyDescent="0.2">
      <c r="A3511" s="68" t="s">
        <v>330</v>
      </c>
      <c r="B3511" s="69"/>
      <c r="C3511" s="59">
        <v>4231685</v>
      </c>
    </row>
    <row r="3512" spans="1:5" s="57" customFormat="1" ht="15" hidden="1" customHeight="1" outlineLevel="1" x14ac:dyDescent="0.2">
      <c r="A3512" s="66" t="s">
        <v>332</v>
      </c>
      <c r="B3512" s="67"/>
      <c r="C3512" s="58">
        <v>951892</v>
      </c>
    </row>
    <row r="3513" spans="1:5" s="57" customFormat="1" ht="15" hidden="1" customHeight="1" outlineLevel="1" x14ac:dyDescent="0.2">
      <c r="A3513" s="68" t="s">
        <v>333</v>
      </c>
      <c r="B3513" s="69"/>
      <c r="C3513" s="58">
        <v>323772</v>
      </c>
    </row>
    <row r="3514" spans="1:5" s="57" customFormat="1" ht="15" hidden="1" customHeight="1" outlineLevel="1" x14ac:dyDescent="0.2">
      <c r="A3514" s="68" t="s">
        <v>334</v>
      </c>
      <c r="B3514" s="69"/>
      <c r="C3514" s="58">
        <v>628120</v>
      </c>
    </row>
    <row r="3515" spans="1:5" s="57" customFormat="1" ht="15" hidden="1" customHeight="1" outlineLevel="1" x14ac:dyDescent="0.2">
      <c r="A3515" s="66" t="s">
        <v>741</v>
      </c>
      <c r="B3515" s="67"/>
      <c r="C3515" s="59">
        <v>1121893</v>
      </c>
    </row>
    <row r="3516" spans="1:5" s="57" customFormat="1" ht="15" hidden="1" customHeight="1" outlineLevel="1" x14ac:dyDescent="0.2">
      <c r="A3516" s="68" t="s">
        <v>336</v>
      </c>
      <c r="B3516" s="69"/>
      <c r="C3516" s="59">
        <v>1121893</v>
      </c>
    </row>
    <row r="3517" spans="1:5" ht="11.25" customHeight="1" collapsed="1" thickBot="1" x14ac:dyDescent="0.3">
      <c r="A3517" s="56" t="s">
        <v>138</v>
      </c>
      <c r="B3517" s="54"/>
      <c r="C3517" s="55"/>
      <c r="D3517" s="9"/>
      <c r="E3517" s="8"/>
    </row>
    <row r="3518" spans="1:5" s="111" customFormat="1" ht="19.5" thickTop="1" x14ac:dyDescent="0.3">
      <c r="A3518" s="112" t="s">
        <v>118</v>
      </c>
      <c r="B3518" s="113">
        <v>26900</v>
      </c>
      <c r="C3518" s="114">
        <v>32585874</v>
      </c>
      <c r="D3518" s="115">
        <f t="shared" si="17"/>
        <v>1211.370780669145</v>
      </c>
      <c r="E3518" s="116">
        <f t="shared" si="15"/>
        <v>174.04752595821049</v>
      </c>
    </row>
    <row r="3519" spans="1:5" ht="17.25" hidden="1" outlineLevel="1" thickTop="1" thickBot="1" x14ac:dyDescent="0.3">
      <c r="A3519" s="277" t="s">
        <v>781</v>
      </c>
      <c r="B3519" s="278"/>
      <c r="C3519" s="279"/>
      <c r="D3519" s="9"/>
      <c r="E3519" s="8"/>
    </row>
    <row r="3520" spans="1:5" ht="17.25" hidden="1" outlineLevel="1" thickTop="1" thickBot="1" x14ac:dyDescent="0.3">
      <c r="A3520" s="30" t="s">
        <v>782</v>
      </c>
      <c r="B3520" s="31"/>
      <c r="C3520" s="32" t="s">
        <v>783</v>
      </c>
      <c r="D3520" s="9"/>
      <c r="E3520" s="8"/>
    </row>
    <row r="3521" spans="1:3" s="57" customFormat="1" ht="15" hidden="1" customHeight="1" outlineLevel="1" thickTop="1" x14ac:dyDescent="0.2">
      <c r="A3521" s="70" t="s">
        <v>510</v>
      </c>
      <c r="B3521" s="71"/>
      <c r="C3521" s="61">
        <v>32585874</v>
      </c>
    </row>
    <row r="3522" spans="1:3" s="57" customFormat="1" ht="15" hidden="1" customHeight="1" outlineLevel="1" x14ac:dyDescent="0.2">
      <c r="A3522" s="66" t="s">
        <v>310</v>
      </c>
      <c r="B3522" s="67"/>
      <c r="C3522" s="58">
        <v>209300</v>
      </c>
    </row>
    <row r="3523" spans="1:3" s="57" customFormat="1" ht="15" hidden="1" customHeight="1" outlineLevel="1" x14ac:dyDescent="0.2">
      <c r="A3523" s="68" t="s">
        <v>341</v>
      </c>
      <c r="B3523" s="69"/>
      <c r="C3523" s="58">
        <v>5000</v>
      </c>
    </row>
    <row r="3524" spans="1:3" s="57" customFormat="1" ht="15" hidden="1" customHeight="1" outlineLevel="1" x14ac:dyDescent="0.2">
      <c r="A3524" s="68" t="s">
        <v>311</v>
      </c>
      <c r="B3524" s="69"/>
      <c r="C3524" s="58">
        <v>94300</v>
      </c>
    </row>
    <row r="3525" spans="1:3" s="57" customFormat="1" ht="15" hidden="1" customHeight="1" outlineLevel="1" x14ac:dyDescent="0.2">
      <c r="A3525" s="68" t="s">
        <v>312</v>
      </c>
      <c r="B3525" s="69"/>
      <c r="C3525" s="58">
        <v>110000</v>
      </c>
    </row>
    <row r="3526" spans="1:3" s="57" customFormat="1" ht="15" hidden="1" customHeight="1" outlineLevel="1" x14ac:dyDescent="0.2">
      <c r="A3526" s="66" t="s">
        <v>313</v>
      </c>
      <c r="B3526" s="67"/>
      <c r="C3526" s="58">
        <v>582700</v>
      </c>
    </row>
    <row r="3527" spans="1:3" s="57" customFormat="1" ht="15" hidden="1" customHeight="1" outlineLevel="1" x14ac:dyDescent="0.2">
      <c r="A3527" s="68" t="s">
        <v>314</v>
      </c>
      <c r="B3527" s="69"/>
      <c r="C3527" s="58">
        <v>420000</v>
      </c>
    </row>
    <row r="3528" spans="1:3" s="57" customFormat="1" ht="15" hidden="1" customHeight="1" outlineLevel="1" x14ac:dyDescent="0.2">
      <c r="A3528" s="68" t="s">
        <v>315</v>
      </c>
      <c r="B3528" s="69"/>
      <c r="C3528" s="58">
        <v>70000</v>
      </c>
    </row>
    <row r="3529" spans="1:3" s="57" customFormat="1" ht="15" hidden="1" customHeight="1" outlineLevel="1" x14ac:dyDescent="0.2">
      <c r="A3529" s="68" t="s">
        <v>316</v>
      </c>
      <c r="B3529" s="69"/>
      <c r="C3529" s="58">
        <v>19000</v>
      </c>
    </row>
    <row r="3530" spans="1:3" s="57" customFormat="1" ht="15" hidden="1" customHeight="1" outlineLevel="1" x14ac:dyDescent="0.2">
      <c r="A3530" s="68" t="s">
        <v>317</v>
      </c>
      <c r="B3530" s="69"/>
      <c r="C3530" s="58">
        <v>55000</v>
      </c>
    </row>
    <row r="3531" spans="1:3" s="57" customFormat="1" ht="15" hidden="1" customHeight="1" outlineLevel="1" x14ac:dyDescent="0.2">
      <c r="A3531" s="68" t="s">
        <v>338</v>
      </c>
      <c r="B3531" s="69"/>
      <c r="C3531" s="58">
        <v>18700</v>
      </c>
    </row>
    <row r="3532" spans="1:3" s="57" customFormat="1" ht="15" hidden="1" customHeight="1" outlineLevel="1" x14ac:dyDescent="0.2">
      <c r="A3532" s="66" t="s">
        <v>747</v>
      </c>
      <c r="B3532" s="67"/>
      <c r="C3532" s="59">
        <v>1000000</v>
      </c>
    </row>
    <row r="3533" spans="1:3" s="57" customFormat="1" ht="15" hidden="1" customHeight="1" outlineLevel="1" x14ac:dyDescent="0.2">
      <c r="A3533" s="68" t="s">
        <v>382</v>
      </c>
      <c r="B3533" s="69"/>
      <c r="C3533" s="59">
        <v>1000000</v>
      </c>
    </row>
    <row r="3534" spans="1:3" s="57" customFormat="1" ht="15" hidden="1" customHeight="1" outlineLevel="1" x14ac:dyDescent="0.2">
      <c r="A3534" s="66" t="s">
        <v>318</v>
      </c>
      <c r="B3534" s="67"/>
      <c r="C3534" s="58">
        <v>225460</v>
      </c>
    </row>
    <row r="3535" spans="1:3" s="57" customFormat="1" ht="15" hidden="1" customHeight="1" outlineLevel="1" x14ac:dyDescent="0.2">
      <c r="A3535" s="68" t="s">
        <v>319</v>
      </c>
      <c r="B3535" s="69"/>
      <c r="C3535" s="58">
        <v>55000</v>
      </c>
    </row>
    <row r="3536" spans="1:3" s="57" customFormat="1" ht="15" hidden="1" customHeight="1" outlineLevel="1" x14ac:dyDescent="0.2">
      <c r="A3536" s="68" t="s">
        <v>376</v>
      </c>
      <c r="B3536" s="69"/>
      <c r="C3536" s="58">
        <v>17460</v>
      </c>
    </row>
    <row r="3537" spans="1:5" s="57" customFormat="1" ht="15" hidden="1" customHeight="1" outlineLevel="1" x14ac:dyDescent="0.2">
      <c r="A3537" s="68" t="s">
        <v>321</v>
      </c>
      <c r="B3537" s="69"/>
      <c r="C3537" s="58">
        <v>9000</v>
      </c>
    </row>
    <row r="3538" spans="1:5" s="57" customFormat="1" ht="15" hidden="1" customHeight="1" outlineLevel="1" x14ac:dyDescent="0.2">
      <c r="A3538" s="68" t="s">
        <v>322</v>
      </c>
      <c r="B3538" s="69"/>
      <c r="C3538" s="58">
        <v>5000</v>
      </c>
    </row>
    <row r="3539" spans="1:5" s="57" customFormat="1" ht="15" hidden="1" customHeight="1" outlineLevel="1" x14ac:dyDescent="0.2">
      <c r="A3539" s="68" t="s">
        <v>323</v>
      </c>
      <c r="B3539" s="69"/>
      <c r="C3539" s="58">
        <v>7000</v>
      </c>
    </row>
    <row r="3540" spans="1:5" s="57" customFormat="1" ht="15" hidden="1" customHeight="1" outlineLevel="1" x14ac:dyDescent="0.2">
      <c r="A3540" s="68" t="s">
        <v>325</v>
      </c>
      <c r="B3540" s="69"/>
      <c r="C3540" s="58">
        <v>132000</v>
      </c>
    </row>
    <row r="3541" spans="1:5" s="57" customFormat="1" ht="15" hidden="1" customHeight="1" outlineLevel="1" x14ac:dyDescent="0.2">
      <c r="A3541" s="66" t="s">
        <v>328</v>
      </c>
      <c r="B3541" s="67"/>
      <c r="C3541" s="59">
        <v>24016369</v>
      </c>
    </row>
    <row r="3542" spans="1:5" s="57" customFormat="1" ht="15" hidden="1" customHeight="1" outlineLevel="1" x14ac:dyDescent="0.2">
      <c r="A3542" s="68" t="s">
        <v>329</v>
      </c>
      <c r="B3542" s="69"/>
      <c r="C3542" s="59">
        <v>8017879</v>
      </c>
    </row>
    <row r="3543" spans="1:5" s="57" customFormat="1" ht="15" hidden="1" customHeight="1" outlineLevel="1" x14ac:dyDescent="0.2">
      <c r="A3543" s="68" t="s">
        <v>330</v>
      </c>
      <c r="B3543" s="69"/>
      <c r="C3543" s="59">
        <v>15998490</v>
      </c>
    </row>
    <row r="3544" spans="1:5" s="57" customFormat="1" ht="15" hidden="1" customHeight="1" outlineLevel="1" x14ac:dyDescent="0.2">
      <c r="A3544" s="66" t="s">
        <v>332</v>
      </c>
      <c r="B3544" s="67"/>
      <c r="C3544" s="59">
        <v>3044798</v>
      </c>
    </row>
    <row r="3545" spans="1:5" s="57" customFormat="1" ht="15" hidden="1" customHeight="1" outlineLevel="1" x14ac:dyDescent="0.2">
      <c r="A3545" s="68" t="s">
        <v>333</v>
      </c>
      <c r="B3545" s="69"/>
      <c r="C3545" s="59">
        <v>3044798</v>
      </c>
    </row>
    <row r="3546" spans="1:5" s="57" customFormat="1" ht="15" hidden="1" customHeight="1" outlineLevel="1" x14ac:dyDescent="0.2">
      <c r="A3546" s="66" t="s">
        <v>741</v>
      </c>
      <c r="B3546" s="67"/>
      <c r="C3546" s="59">
        <v>3507247</v>
      </c>
    </row>
    <row r="3547" spans="1:5" s="57" customFormat="1" ht="15" hidden="1" customHeight="1" outlineLevel="1" x14ac:dyDescent="0.2">
      <c r="A3547" s="68" t="s">
        <v>336</v>
      </c>
      <c r="B3547" s="69"/>
      <c r="C3547" s="59">
        <v>3507247</v>
      </c>
    </row>
    <row r="3548" spans="1:5" ht="11.25" customHeight="1" collapsed="1" thickBot="1" x14ac:dyDescent="0.3">
      <c r="A3548" s="56" t="s">
        <v>118</v>
      </c>
      <c r="B3548" s="54"/>
      <c r="C3548" s="55"/>
      <c r="D3548" s="9"/>
      <c r="E3548" s="8"/>
    </row>
    <row r="3549" spans="1:5" s="111" customFormat="1" ht="19.5" thickTop="1" x14ac:dyDescent="0.3">
      <c r="A3549" s="106" t="s">
        <v>144</v>
      </c>
      <c r="B3549" s="107">
        <v>71386</v>
      </c>
      <c r="C3549" s="108">
        <v>88309560</v>
      </c>
      <c r="D3549" s="109">
        <f t="shared" si="17"/>
        <v>1237.0711343961</v>
      </c>
      <c r="E3549" s="110">
        <f t="shared" si="15"/>
        <v>177.74010551668104</v>
      </c>
    </row>
    <row r="3550" spans="1:5" ht="17.25" hidden="1" outlineLevel="1" thickTop="1" thickBot="1" x14ac:dyDescent="0.3">
      <c r="A3550" s="277" t="s">
        <v>781</v>
      </c>
      <c r="B3550" s="278"/>
      <c r="C3550" s="279"/>
      <c r="D3550" s="9"/>
      <c r="E3550" s="8"/>
    </row>
    <row r="3551" spans="1:5" ht="17.25" hidden="1" outlineLevel="1" thickTop="1" thickBot="1" x14ac:dyDescent="0.3">
      <c r="A3551" s="30" t="s">
        <v>782</v>
      </c>
      <c r="B3551" s="31"/>
      <c r="C3551" s="32" t="s">
        <v>783</v>
      </c>
      <c r="D3551" s="9"/>
      <c r="E3551" s="8"/>
    </row>
    <row r="3552" spans="1:5" s="15" customFormat="1" ht="15" hidden="1" customHeight="1" outlineLevel="1" thickTop="1" x14ac:dyDescent="0.2">
      <c r="A3552" s="70" t="s">
        <v>481</v>
      </c>
      <c r="B3552" s="71"/>
      <c r="C3552" s="61">
        <v>88309560</v>
      </c>
    </row>
    <row r="3553" spans="1:3" s="15" customFormat="1" ht="15" hidden="1" customHeight="1" outlineLevel="1" x14ac:dyDescent="0.2">
      <c r="A3553" s="66" t="s">
        <v>310</v>
      </c>
      <c r="B3553" s="67"/>
      <c r="C3553" s="59">
        <v>4180000</v>
      </c>
    </row>
    <row r="3554" spans="1:3" s="15" customFormat="1" ht="15" hidden="1" customHeight="1" outlineLevel="1" x14ac:dyDescent="0.2">
      <c r="A3554" s="68" t="s">
        <v>341</v>
      </c>
      <c r="B3554" s="69"/>
      <c r="C3554" s="59">
        <v>1000000</v>
      </c>
    </row>
    <row r="3555" spans="1:3" s="15" customFormat="1" ht="15" hidden="1" customHeight="1" outlineLevel="1" x14ac:dyDescent="0.2">
      <c r="A3555" s="68" t="s">
        <v>311</v>
      </c>
      <c r="B3555" s="69"/>
      <c r="C3555" s="59">
        <v>3080000</v>
      </c>
    </row>
    <row r="3556" spans="1:3" s="15" customFormat="1" ht="15" hidden="1" customHeight="1" outlineLevel="1" x14ac:dyDescent="0.2">
      <c r="A3556" s="68" t="s">
        <v>312</v>
      </c>
      <c r="B3556" s="69"/>
      <c r="C3556" s="58">
        <v>100000</v>
      </c>
    </row>
    <row r="3557" spans="1:3" s="15" customFormat="1" ht="15" hidden="1" customHeight="1" outlineLevel="1" x14ac:dyDescent="0.2">
      <c r="A3557" s="66" t="s">
        <v>313</v>
      </c>
      <c r="B3557" s="67"/>
      <c r="C3557" s="58">
        <v>820000</v>
      </c>
    </row>
    <row r="3558" spans="1:3" s="15" customFormat="1" ht="15" hidden="1" customHeight="1" outlineLevel="1" x14ac:dyDescent="0.2">
      <c r="A3558" s="68" t="s">
        <v>314</v>
      </c>
      <c r="B3558" s="69"/>
      <c r="C3558" s="58">
        <v>300000</v>
      </c>
    </row>
    <row r="3559" spans="1:3" s="15" customFormat="1" ht="15" hidden="1" customHeight="1" outlineLevel="1" x14ac:dyDescent="0.2">
      <c r="A3559" s="68" t="s">
        <v>315</v>
      </c>
      <c r="B3559" s="69"/>
      <c r="C3559" s="58">
        <v>500000</v>
      </c>
    </row>
    <row r="3560" spans="1:3" s="15" customFormat="1" ht="15" hidden="1" customHeight="1" outlineLevel="1" x14ac:dyDescent="0.2">
      <c r="A3560" s="68" t="s">
        <v>316</v>
      </c>
      <c r="B3560" s="69"/>
      <c r="C3560" s="58">
        <v>10000</v>
      </c>
    </row>
    <row r="3561" spans="1:3" s="15" customFormat="1" ht="15" hidden="1" customHeight="1" outlineLevel="1" x14ac:dyDescent="0.2">
      <c r="A3561" s="68" t="s">
        <v>317</v>
      </c>
      <c r="B3561" s="69"/>
      <c r="C3561" s="58">
        <v>10000</v>
      </c>
    </row>
    <row r="3562" spans="1:3" s="15" customFormat="1" ht="15" hidden="1" customHeight="1" outlineLevel="1" x14ac:dyDescent="0.2">
      <c r="A3562" s="66" t="s">
        <v>318</v>
      </c>
      <c r="B3562" s="67"/>
      <c r="C3562" s="59">
        <v>2689500</v>
      </c>
    </row>
    <row r="3563" spans="1:3" s="15" customFormat="1" ht="15" hidden="1" customHeight="1" outlineLevel="1" x14ac:dyDescent="0.2">
      <c r="A3563" s="68" t="s">
        <v>319</v>
      </c>
      <c r="B3563" s="69"/>
      <c r="C3563" s="58">
        <v>700000</v>
      </c>
    </row>
    <row r="3564" spans="1:3" s="15" customFormat="1" ht="15" hidden="1" customHeight="1" outlineLevel="1" x14ac:dyDescent="0.2">
      <c r="A3564" s="68" t="s">
        <v>343</v>
      </c>
      <c r="B3564" s="69"/>
      <c r="C3564" s="58">
        <v>67058</v>
      </c>
    </row>
    <row r="3565" spans="1:3" s="15" customFormat="1" ht="15" hidden="1" customHeight="1" outlineLevel="1" x14ac:dyDescent="0.2">
      <c r="A3565" s="68" t="s">
        <v>376</v>
      </c>
      <c r="B3565" s="69"/>
      <c r="C3565" s="58">
        <v>22442</v>
      </c>
    </row>
    <row r="3566" spans="1:3" s="15" customFormat="1" ht="15" hidden="1" customHeight="1" outlineLevel="1" x14ac:dyDescent="0.2">
      <c r="A3566" s="68" t="s">
        <v>746</v>
      </c>
      <c r="B3566" s="69"/>
      <c r="C3566" s="58">
        <v>400000</v>
      </c>
    </row>
    <row r="3567" spans="1:3" s="15" customFormat="1" ht="15" hidden="1" customHeight="1" outlineLevel="1" x14ac:dyDescent="0.2">
      <c r="A3567" s="68" t="s">
        <v>323</v>
      </c>
      <c r="B3567" s="69"/>
      <c r="C3567" s="59">
        <v>1000000</v>
      </c>
    </row>
    <row r="3568" spans="1:3" s="15" customFormat="1" ht="15" hidden="1" customHeight="1" outlineLevel="1" x14ac:dyDescent="0.2">
      <c r="A3568" s="68" t="s">
        <v>324</v>
      </c>
      <c r="B3568" s="69"/>
      <c r="C3568" s="58">
        <v>100000</v>
      </c>
    </row>
    <row r="3569" spans="1:5" s="15" customFormat="1" ht="15" hidden="1" customHeight="1" outlineLevel="1" x14ac:dyDescent="0.2">
      <c r="A3569" s="68" t="s">
        <v>325</v>
      </c>
      <c r="B3569" s="69"/>
      <c r="C3569" s="58">
        <v>400000</v>
      </c>
    </row>
    <row r="3570" spans="1:5" s="15" customFormat="1" ht="15" hidden="1" customHeight="1" outlineLevel="1" x14ac:dyDescent="0.2">
      <c r="A3570" s="66" t="s">
        <v>328</v>
      </c>
      <c r="B3570" s="67"/>
      <c r="C3570" s="59">
        <v>65372591</v>
      </c>
    </row>
    <row r="3571" spans="1:5" s="15" customFormat="1" ht="15" hidden="1" customHeight="1" outlineLevel="1" x14ac:dyDescent="0.2">
      <c r="A3571" s="68" t="s">
        <v>329</v>
      </c>
      <c r="B3571" s="69"/>
      <c r="C3571" s="59">
        <v>21824679</v>
      </c>
    </row>
    <row r="3572" spans="1:5" s="15" customFormat="1" ht="15" hidden="1" customHeight="1" outlineLevel="1" x14ac:dyDescent="0.2">
      <c r="A3572" s="68" t="s">
        <v>330</v>
      </c>
      <c r="B3572" s="69"/>
      <c r="C3572" s="59">
        <v>43547912</v>
      </c>
    </row>
    <row r="3573" spans="1:5" s="15" customFormat="1" ht="15" hidden="1" customHeight="1" outlineLevel="1" x14ac:dyDescent="0.2">
      <c r="A3573" s="66" t="s">
        <v>332</v>
      </c>
      <c r="B3573" s="67"/>
      <c r="C3573" s="59">
        <v>10755833</v>
      </c>
    </row>
    <row r="3574" spans="1:5" s="15" customFormat="1" ht="15" hidden="1" customHeight="1" outlineLevel="1" x14ac:dyDescent="0.2">
      <c r="A3574" s="68" t="s">
        <v>333</v>
      </c>
      <c r="B3574" s="69"/>
      <c r="C3574" s="59">
        <v>3215921</v>
      </c>
    </row>
    <row r="3575" spans="1:5" s="15" customFormat="1" ht="15" hidden="1" customHeight="1" outlineLevel="1" x14ac:dyDescent="0.2">
      <c r="A3575" s="68" t="s">
        <v>334</v>
      </c>
      <c r="B3575" s="69"/>
      <c r="C3575" s="59">
        <v>7539912</v>
      </c>
    </row>
    <row r="3576" spans="1:5" s="15" customFormat="1" ht="15" hidden="1" customHeight="1" outlineLevel="1" x14ac:dyDescent="0.2">
      <c r="A3576" s="66" t="s">
        <v>741</v>
      </c>
      <c r="B3576" s="67"/>
      <c r="C3576" s="59">
        <v>3754605</v>
      </c>
    </row>
    <row r="3577" spans="1:5" s="15" customFormat="1" ht="15" hidden="1" customHeight="1" outlineLevel="1" x14ac:dyDescent="0.2">
      <c r="A3577" s="68" t="s">
        <v>336</v>
      </c>
      <c r="B3577" s="69"/>
      <c r="C3577" s="59">
        <v>3754605</v>
      </c>
    </row>
    <row r="3578" spans="1:5" s="15" customFormat="1" ht="15" hidden="1" customHeight="1" outlineLevel="1" x14ac:dyDescent="0.2">
      <c r="A3578" s="66" t="s">
        <v>748</v>
      </c>
      <c r="B3578" s="67"/>
      <c r="C3578" s="58">
        <v>737031</v>
      </c>
    </row>
    <row r="3579" spans="1:5" s="15" customFormat="1" ht="15" hidden="1" customHeight="1" outlineLevel="1" x14ac:dyDescent="0.2">
      <c r="A3579" s="68" t="s">
        <v>387</v>
      </c>
      <c r="B3579" s="69"/>
      <c r="C3579" s="58">
        <v>737031</v>
      </c>
    </row>
    <row r="3580" spans="1:5" ht="11.25" customHeight="1" collapsed="1" thickBot="1" x14ac:dyDescent="0.3">
      <c r="A3580" s="56" t="s">
        <v>144</v>
      </c>
      <c r="B3580" s="54"/>
      <c r="C3580" s="55"/>
      <c r="D3580" s="9"/>
      <c r="E3580" s="8"/>
    </row>
    <row r="3581" spans="1:5" s="111" customFormat="1" ht="19.5" thickTop="1" x14ac:dyDescent="0.3">
      <c r="A3581" s="112" t="s">
        <v>120</v>
      </c>
      <c r="B3581" s="113">
        <v>5643</v>
      </c>
      <c r="C3581" s="114">
        <v>6971399</v>
      </c>
      <c r="D3581" s="115">
        <f t="shared" si="17"/>
        <v>1235.4065213538897</v>
      </c>
      <c r="E3581" s="116">
        <f t="shared" si="15"/>
        <v>177.50093697613357</v>
      </c>
    </row>
    <row r="3582" spans="1:5" ht="17.25" hidden="1" outlineLevel="1" thickTop="1" thickBot="1" x14ac:dyDescent="0.3">
      <c r="A3582" s="277" t="s">
        <v>781</v>
      </c>
      <c r="B3582" s="278"/>
      <c r="C3582" s="279"/>
      <c r="D3582" s="9"/>
      <c r="E3582" s="8"/>
    </row>
    <row r="3583" spans="1:5" ht="17.25" hidden="1" outlineLevel="1" thickTop="1" thickBot="1" x14ac:dyDescent="0.3">
      <c r="A3583" s="30" t="s">
        <v>782</v>
      </c>
      <c r="B3583" s="31"/>
      <c r="C3583" s="32" t="s">
        <v>783</v>
      </c>
      <c r="D3583" s="9"/>
      <c r="E3583" s="8"/>
    </row>
    <row r="3584" spans="1:5" s="15" customFormat="1" ht="15" hidden="1" customHeight="1" outlineLevel="1" thickTop="1" x14ac:dyDescent="0.2">
      <c r="A3584" s="70" t="s">
        <v>476</v>
      </c>
      <c r="B3584" s="71"/>
      <c r="C3584" s="61">
        <v>6971399</v>
      </c>
    </row>
    <row r="3585" spans="1:3" s="15" customFormat="1" ht="15" hidden="1" customHeight="1" outlineLevel="1" x14ac:dyDescent="0.2">
      <c r="A3585" s="66" t="s">
        <v>310</v>
      </c>
      <c r="B3585" s="67"/>
      <c r="C3585" s="58">
        <v>200000</v>
      </c>
    </row>
    <row r="3586" spans="1:3" s="15" customFormat="1" ht="15" hidden="1" customHeight="1" outlineLevel="1" x14ac:dyDescent="0.2">
      <c r="A3586" s="68" t="s">
        <v>341</v>
      </c>
      <c r="B3586" s="69"/>
      <c r="C3586" s="58">
        <v>120000</v>
      </c>
    </row>
    <row r="3587" spans="1:3" s="15" customFormat="1" ht="15" hidden="1" customHeight="1" outlineLevel="1" x14ac:dyDescent="0.2">
      <c r="A3587" s="68" t="s">
        <v>311</v>
      </c>
      <c r="B3587" s="69"/>
      <c r="C3587" s="58">
        <v>30000</v>
      </c>
    </row>
    <row r="3588" spans="1:3" s="15" customFormat="1" ht="15" hidden="1" customHeight="1" outlineLevel="1" x14ac:dyDescent="0.2">
      <c r="A3588" s="68" t="s">
        <v>312</v>
      </c>
      <c r="B3588" s="69"/>
      <c r="C3588" s="58">
        <v>50000</v>
      </c>
    </row>
    <row r="3589" spans="1:3" s="15" customFormat="1" ht="15" hidden="1" customHeight="1" outlineLevel="1" x14ac:dyDescent="0.2">
      <c r="A3589" s="66" t="s">
        <v>313</v>
      </c>
      <c r="B3589" s="67"/>
      <c r="C3589" s="58">
        <v>11500</v>
      </c>
    </row>
    <row r="3590" spans="1:3" s="15" customFormat="1" ht="15" hidden="1" customHeight="1" outlineLevel="1" x14ac:dyDescent="0.2">
      <c r="A3590" s="68" t="s">
        <v>314</v>
      </c>
      <c r="B3590" s="69"/>
      <c r="C3590" s="58">
        <v>10000</v>
      </c>
    </row>
    <row r="3591" spans="1:3" s="15" customFormat="1" ht="15" hidden="1" customHeight="1" outlineLevel="1" x14ac:dyDescent="0.2">
      <c r="A3591" s="68" t="s">
        <v>316</v>
      </c>
      <c r="B3591" s="69"/>
      <c r="C3591" s="58">
        <v>1500</v>
      </c>
    </row>
    <row r="3592" spans="1:3" s="15" customFormat="1" ht="15" hidden="1" customHeight="1" outlineLevel="1" x14ac:dyDescent="0.2">
      <c r="A3592" s="66" t="s">
        <v>318</v>
      </c>
      <c r="B3592" s="67"/>
      <c r="C3592" s="58">
        <v>48500</v>
      </c>
    </row>
    <row r="3593" spans="1:3" s="15" customFormat="1" ht="15" hidden="1" customHeight="1" outlineLevel="1" x14ac:dyDescent="0.2">
      <c r="A3593" s="68" t="s">
        <v>319</v>
      </c>
      <c r="B3593" s="69"/>
      <c r="C3593" s="58">
        <v>3500</v>
      </c>
    </row>
    <row r="3594" spans="1:3" s="15" customFormat="1" ht="15" hidden="1" customHeight="1" outlineLevel="1" x14ac:dyDescent="0.2">
      <c r="A3594" s="68" t="s">
        <v>321</v>
      </c>
      <c r="B3594" s="69"/>
      <c r="C3594" s="58">
        <v>2000</v>
      </c>
    </row>
    <row r="3595" spans="1:3" s="15" customFormat="1" ht="15" hidden="1" customHeight="1" outlineLevel="1" x14ac:dyDescent="0.2">
      <c r="A3595" s="68" t="s">
        <v>325</v>
      </c>
      <c r="B3595" s="69"/>
      <c r="C3595" s="58">
        <v>43000</v>
      </c>
    </row>
    <row r="3596" spans="1:3" s="15" customFormat="1" ht="15" hidden="1" customHeight="1" outlineLevel="1" x14ac:dyDescent="0.2">
      <c r="A3596" s="66" t="s">
        <v>328</v>
      </c>
      <c r="B3596" s="67"/>
      <c r="C3596" s="59">
        <v>5220951</v>
      </c>
    </row>
    <row r="3597" spans="1:3" s="15" customFormat="1" ht="15" hidden="1" customHeight="1" outlineLevel="1" x14ac:dyDescent="0.2">
      <c r="A3597" s="68" t="s">
        <v>329</v>
      </c>
      <c r="B3597" s="69"/>
      <c r="C3597" s="59">
        <v>1743018</v>
      </c>
    </row>
    <row r="3598" spans="1:3" s="15" customFormat="1" ht="15" hidden="1" customHeight="1" outlineLevel="1" x14ac:dyDescent="0.2">
      <c r="A3598" s="68" t="s">
        <v>330</v>
      </c>
      <c r="B3598" s="69"/>
      <c r="C3598" s="59">
        <v>3477933</v>
      </c>
    </row>
    <row r="3599" spans="1:3" s="15" customFormat="1" ht="15" hidden="1" customHeight="1" outlineLevel="1" x14ac:dyDescent="0.2">
      <c r="A3599" s="66" t="s">
        <v>332</v>
      </c>
      <c r="B3599" s="67"/>
      <c r="C3599" s="58">
        <v>510069</v>
      </c>
    </row>
    <row r="3600" spans="1:3" s="15" customFormat="1" ht="15" hidden="1" customHeight="1" outlineLevel="1" x14ac:dyDescent="0.2">
      <c r="A3600" s="68" t="s">
        <v>333</v>
      </c>
      <c r="B3600" s="69"/>
      <c r="C3600" s="58">
        <v>510069</v>
      </c>
    </row>
    <row r="3601" spans="1:5" s="15" customFormat="1" ht="15" hidden="1" customHeight="1" outlineLevel="1" x14ac:dyDescent="0.2">
      <c r="A3601" s="66" t="s">
        <v>741</v>
      </c>
      <c r="B3601" s="67"/>
      <c r="C3601" s="58">
        <v>980379</v>
      </c>
    </row>
    <row r="3602" spans="1:5" s="15" customFormat="1" ht="15" hidden="1" customHeight="1" outlineLevel="1" x14ac:dyDescent="0.2">
      <c r="A3602" s="68" t="s">
        <v>336</v>
      </c>
      <c r="B3602" s="69"/>
      <c r="C3602" s="58">
        <v>980379</v>
      </c>
    </row>
    <row r="3603" spans="1:5" ht="11.25" customHeight="1" collapsed="1" thickBot="1" x14ac:dyDescent="0.3">
      <c r="A3603" s="56" t="s">
        <v>120</v>
      </c>
      <c r="B3603" s="54"/>
      <c r="C3603" s="55"/>
      <c r="D3603" s="9"/>
      <c r="E3603" s="8"/>
    </row>
    <row r="3604" spans="1:5" s="111" customFormat="1" ht="19.5" thickTop="1" x14ac:dyDescent="0.3">
      <c r="A3604" s="106" t="s">
        <v>124</v>
      </c>
      <c r="B3604" s="107">
        <v>46627</v>
      </c>
      <c r="C3604" s="108">
        <v>55683250</v>
      </c>
      <c r="D3604" s="109">
        <f t="shared" si="17"/>
        <v>1194.2275934544364</v>
      </c>
      <c r="E3604" s="110">
        <f t="shared" si="15"/>
        <v>171.58442434690178</v>
      </c>
    </row>
    <row r="3605" spans="1:5" ht="17.25" hidden="1" outlineLevel="1" thickTop="1" thickBot="1" x14ac:dyDescent="0.3">
      <c r="A3605" s="277" t="s">
        <v>781</v>
      </c>
      <c r="B3605" s="278"/>
      <c r="C3605" s="279"/>
      <c r="D3605" s="9"/>
      <c r="E3605" s="8"/>
    </row>
    <row r="3606" spans="1:5" ht="17.25" hidden="1" outlineLevel="1" thickTop="1" thickBot="1" x14ac:dyDescent="0.3">
      <c r="A3606" s="30" t="s">
        <v>782</v>
      </c>
      <c r="B3606" s="31"/>
      <c r="C3606" s="32" t="s">
        <v>783</v>
      </c>
      <c r="D3606" s="9"/>
      <c r="E3606" s="8"/>
    </row>
    <row r="3607" spans="1:5" s="57" customFormat="1" ht="15" hidden="1" customHeight="1" outlineLevel="1" thickTop="1" x14ac:dyDescent="0.2">
      <c r="A3607" s="70" t="s">
        <v>503</v>
      </c>
      <c r="B3607" s="71"/>
      <c r="C3607" s="61">
        <v>55683250</v>
      </c>
    </row>
    <row r="3608" spans="1:5" s="57" customFormat="1" ht="15" hidden="1" customHeight="1" outlineLevel="1" x14ac:dyDescent="0.2">
      <c r="A3608" s="66" t="s">
        <v>310</v>
      </c>
      <c r="B3608" s="67"/>
      <c r="C3608" s="58">
        <v>178035</v>
      </c>
    </row>
    <row r="3609" spans="1:5" s="57" customFormat="1" ht="15" hidden="1" customHeight="1" outlineLevel="1" x14ac:dyDescent="0.2">
      <c r="A3609" s="68" t="s">
        <v>311</v>
      </c>
      <c r="B3609" s="69"/>
      <c r="C3609" s="58">
        <v>92734</v>
      </c>
    </row>
    <row r="3610" spans="1:5" s="57" customFormat="1" ht="15" hidden="1" customHeight="1" outlineLevel="1" x14ac:dyDescent="0.2">
      <c r="A3610" s="68" t="s">
        <v>312</v>
      </c>
      <c r="B3610" s="69"/>
      <c r="C3610" s="58">
        <v>85301</v>
      </c>
    </row>
    <row r="3611" spans="1:5" s="57" customFormat="1" ht="15" hidden="1" customHeight="1" outlineLevel="1" x14ac:dyDescent="0.2">
      <c r="A3611" s="66" t="s">
        <v>313</v>
      </c>
      <c r="B3611" s="67"/>
      <c r="C3611" s="58">
        <v>655759</v>
      </c>
    </row>
    <row r="3612" spans="1:5" s="57" customFormat="1" ht="15" hidden="1" customHeight="1" outlineLevel="1" x14ac:dyDescent="0.2">
      <c r="A3612" s="68" t="s">
        <v>314</v>
      </c>
      <c r="B3612" s="69"/>
      <c r="C3612" s="58">
        <v>263976</v>
      </c>
    </row>
    <row r="3613" spans="1:5" s="57" customFormat="1" ht="15" hidden="1" customHeight="1" outlineLevel="1" x14ac:dyDescent="0.2">
      <c r="A3613" s="68" t="s">
        <v>316</v>
      </c>
      <c r="B3613" s="69"/>
      <c r="C3613" s="58">
        <v>111783</v>
      </c>
    </row>
    <row r="3614" spans="1:5" s="57" customFormat="1" ht="15" hidden="1" customHeight="1" outlineLevel="1" x14ac:dyDescent="0.2">
      <c r="A3614" s="68" t="s">
        <v>317</v>
      </c>
      <c r="B3614" s="69"/>
      <c r="C3614" s="58">
        <v>280000</v>
      </c>
    </row>
    <row r="3615" spans="1:5" s="57" customFormat="1" ht="15" hidden="1" customHeight="1" outlineLevel="1" x14ac:dyDescent="0.2">
      <c r="A3615" s="66" t="s">
        <v>318</v>
      </c>
      <c r="B3615" s="67"/>
      <c r="C3615" s="59">
        <v>2169282</v>
      </c>
    </row>
    <row r="3616" spans="1:5" s="57" customFormat="1" ht="15" hidden="1" customHeight="1" outlineLevel="1" x14ac:dyDescent="0.2">
      <c r="A3616" s="68" t="s">
        <v>319</v>
      </c>
      <c r="B3616" s="69"/>
      <c r="C3616" s="58">
        <v>949016</v>
      </c>
    </row>
    <row r="3617" spans="1:5" s="57" customFormat="1" ht="15" hidden="1" customHeight="1" outlineLevel="1" x14ac:dyDescent="0.2">
      <c r="A3617" s="68" t="s">
        <v>356</v>
      </c>
      <c r="B3617" s="69"/>
      <c r="C3617" s="58">
        <v>37706</v>
      </c>
    </row>
    <row r="3618" spans="1:5" s="57" customFormat="1" ht="15" hidden="1" customHeight="1" outlineLevel="1" x14ac:dyDescent="0.2">
      <c r="A3618" s="68" t="s">
        <v>343</v>
      </c>
      <c r="B3618" s="69"/>
      <c r="C3618" s="58">
        <v>115826</v>
      </c>
    </row>
    <row r="3619" spans="1:5" s="57" customFormat="1" ht="15" hidden="1" customHeight="1" outlineLevel="1" x14ac:dyDescent="0.2">
      <c r="A3619" s="68" t="s">
        <v>376</v>
      </c>
      <c r="B3619" s="69"/>
      <c r="C3619" s="58">
        <v>2979</v>
      </c>
    </row>
    <row r="3620" spans="1:5" s="57" customFormat="1" ht="15" hidden="1" customHeight="1" outlineLevel="1" x14ac:dyDescent="0.2">
      <c r="A3620" s="68" t="s">
        <v>322</v>
      </c>
      <c r="B3620" s="69"/>
      <c r="C3620" s="58">
        <v>187373</v>
      </c>
    </row>
    <row r="3621" spans="1:5" s="57" customFormat="1" ht="15" hidden="1" customHeight="1" outlineLevel="1" x14ac:dyDescent="0.2">
      <c r="A3621" s="68" t="s">
        <v>357</v>
      </c>
      <c r="B3621" s="69"/>
      <c r="C3621" s="58">
        <v>404929</v>
      </c>
    </row>
    <row r="3622" spans="1:5" s="57" customFormat="1" ht="15" hidden="1" customHeight="1" outlineLevel="1" x14ac:dyDescent="0.2">
      <c r="A3622" s="68" t="s">
        <v>323</v>
      </c>
      <c r="B3622" s="69"/>
      <c r="C3622" s="58">
        <v>424003</v>
      </c>
    </row>
    <row r="3623" spans="1:5" s="57" customFormat="1" ht="15" hidden="1" customHeight="1" outlineLevel="1" x14ac:dyDescent="0.2">
      <c r="A3623" s="68" t="s">
        <v>325</v>
      </c>
      <c r="B3623" s="69"/>
      <c r="C3623" s="58">
        <v>47450</v>
      </c>
    </row>
    <row r="3624" spans="1:5" s="57" customFormat="1" ht="15" hidden="1" customHeight="1" outlineLevel="1" x14ac:dyDescent="0.2">
      <c r="A3624" s="66" t="s">
        <v>328</v>
      </c>
      <c r="B3624" s="67"/>
      <c r="C3624" s="60" t="s">
        <v>760</v>
      </c>
    </row>
    <row r="3625" spans="1:5" s="57" customFormat="1" ht="15" hidden="1" customHeight="1" outlineLevel="1" x14ac:dyDescent="0.2">
      <c r="A3625" s="68" t="s">
        <v>329</v>
      </c>
      <c r="B3625" s="69"/>
      <c r="C3625" s="59">
        <v>14017164</v>
      </c>
    </row>
    <row r="3626" spans="1:5" s="57" customFormat="1" ht="15" hidden="1" customHeight="1" outlineLevel="1" x14ac:dyDescent="0.2">
      <c r="A3626" s="68" t="s">
        <v>330</v>
      </c>
      <c r="B3626" s="69"/>
      <c r="C3626" s="59">
        <v>27969172</v>
      </c>
    </row>
    <row r="3627" spans="1:5" s="57" customFormat="1" ht="15" hidden="1" customHeight="1" outlineLevel="1" x14ac:dyDescent="0.2">
      <c r="A3627" s="66" t="s">
        <v>332</v>
      </c>
      <c r="B3627" s="67"/>
      <c r="C3627" s="59">
        <v>4002653</v>
      </c>
    </row>
    <row r="3628" spans="1:5" s="57" customFormat="1" ht="15" hidden="1" customHeight="1" outlineLevel="1" x14ac:dyDescent="0.2">
      <c r="A3628" s="68" t="s">
        <v>333</v>
      </c>
      <c r="B3628" s="69"/>
      <c r="C3628" s="59">
        <v>2308527</v>
      </c>
    </row>
    <row r="3629" spans="1:5" s="57" customFormat="1" ht="15" hidden="1" customHeight="1" outlineLevel="1" x14ac:dyDescent="0.2">
      <c r="A3629" s="68" t="s">
        <v>334</v>
      </c>
      <c r="B3629" s="69"/>
      <c r="C3629" s="59">
        <v>1694126</v>
      </c>
    </row>
    <row r="3630" spans="1:5" s="57" customFormat="1" ht="15" hidden="1" customHeight="1" outlineLevel="1" x14ac:dyDescent="0.2">
      <c r="A3630" s="66" t="s">
        <v>741</v>
      </c>
      <c r="B3630" s="67"/>
      <c r="C3630" s="59">
        <v>6691185</v>
      </c>
    </row>
    <row r="3631" spans="1:5" s="57" customFormat="1" ht="15" hidden="1" customHeight="1" outlineLevel="1" x14ac:dyDescent="0.2">
      <c r="A3631" s="68" t="s">
        <v>336</v>
      </c>
      <c r="B3631" s="69"/>
      <c r="C3631" s="59">
        <v>6691185</v>
      </c>
    </row>
    <row r="3632" spans="1:5" ht="11.25" customHeight="1" collapsed="1" thickBot="1" x14ac:dyDescent="0.3">
      <c r="A3632" s="56" t="s">
        <v>124</v>
      </c>
      <c r="B3632" s="54"/>
      <c r="C3632" s="55"/>
      <c r="D3632" s="9"/>
      <c r="E3632" s="8"/>
    </row>
    <row r="3633" spans="1:5" s="111" customFormat="1" ht="19.5" thickTop="1" x14ac:dyDescent="0.3">
      <c r="A3633" s="112" t="s">
        <v>726</v>
      </c>
      <c r="B3633" s="113">
        <v>41571</v>
      </c>
      <c r="C3633" s="114">
        <v>49039798</v>
      </c>
      <c r="D3633" s="115">
        <f t="shared" si="17"/>
        <v>1179.6636597628153</v>
      </c>
      <c r="E3633" s="116">
        <f t="shared" si="15"/>
        <v>169.49190513833554</v>
      </c>
    </row>
    <row r="3634" spans="1:5" ht="17.25" hidden="1" outlineLevel="1" thickTop="1" thickBot="1" x14ac:dyDescent="0.3">
      <c r="A3634" s="277" t="s">
        <v>781</v>
      </c>
      <c r="B3634" s="278"/>
      <c r="C3634" s="279"/>
      <c r="D3634" s="9"/>
      <c r="E3634" s="8"/>
    </row>
    <row r="3635" spans="1:5" ht="17.25" hidden="1" outlineLevel="1" thickTop="1" thickBot="1" x14ac:dyDescent="0.3">
      <c r="A3635" s="30" t="s">
        <v>782</v>
      </c>
      <c r="B3635" s="31"/>
      <c r="C3635" s="32" t="s">
        <v>783</v>
      </c>
      <c r="D3635" s="9"/>
      <c r="E3635" s="8"/>
    </row>
    <row r="3636" spans="1:5" s="15" customFormat="1" ht="15" hidden="1" customHeight="1" outlineLevel="1" thickTop="1" x14ac:dyDescent="0.2">
      <c r="A3636" s="70" t="s">
        <v>470</v>
      </c>
      <c r="B3636" s="71"/>
      <c r="C3636" s="61">
        <v>49039798</v>
      </c>
    </row>
    <row r="3637" spans="1:5" s="15" customFormat="1" ht="15" hidden="1" customHeight="1" outlineLevel="1" x14ac:dyDescent="0.2">
      <c r="A3637" s="66" t="s">
        <v>310</v>
      </c>
      <c r="B3637" s="67"/>
      <c r="C3637" s="58">
        <v>640000</v>
      </c>
    </row>
    <row r="3638" spans="1:5" s="15" customFormat="1" ht="15" hidden="1" customHeight="1" outlineLevel="1" x14ac:dyDescent="0.2">
      <c r="A3638" s="68" t="s">
        <v>311</v>
      </c>
      <c r="B3638" s="69"/>
      <c r="C3638" s="58">
        <v>600000</v>
      </c>
    </row>
    <row r="3639" spans="1:5" s="15" customFormat="1" ht="15" hidden="1" customHeight="1" outlineLevel="1" x14ac:dyDescent="0.2">
      <c r="A3639" s="68" t="s">
        <v>312</v>
      </c>
      <c r="B3639" s="69"/>
      <c r="C3639" s="58">
        <v>40000</v>
      </c>
    </row>
    <row r="3640" spans="1:5" s="15" customFormat="1" ht="15" hidden="1" customHeight="1" outlineLevel="1" x14ac:dyDescent="0.2">
      <c r="A3640" s="66" t="s">
        <v>313</v>
      </c>
      <c r="B3640" s="67"/>
      <c r="C3640" s="59">
        <v>1060000</v>
      </c>
    </row>
    <row r="3641" spans="1:5" s="15" customFormat="1" ht="15" hidden="1" customHeight="1" outlineLevel="1" x14ac:dyDescent="0.2">
      <c r="A3641" s="68" t="s">
        <v>314</v>
      </c>
      <c r="B3641" s="69"/>
      <c r="C3641" s="58">
        <v>700000</v>
      </c>
    </row>
    <row r="3642" spans="1:5" s="15" customFormat="1" ht="15" hidden="1" customHeight="1" outlineLevel="1" x14ac:dyDescent="0.2">
      <c r="A3642" s="68" t="s">
        <v>315</v>
      </c>
      <c r="B3642" s="69"/>
      <c r="C3642" s="58">
        <v>50000</v>
      </c>
    </row>
    <row r="3643" spans="1:5" s="15" customFormat="1" ht="15" hidden="1" customHeight="1" outlineLevel="1" x14ac:dyDescent="0.2">
      <c r="A3643" s="68" t="s">
        <v>316</v>
      </c>
      <c r="B3643" s="69"/>
      <c r="C3643" s="58">
        <v>210000</v>
      </c>
    </row>
    <row r="3644" spans="1:5" s="15" customFormat="1" ht="15" hidden="1" customHeight="1" outlineLevel="1" x14ac:dyDescent="0.2">
      <c r="A3644" s="68" t="s">
        <v>317</v>
      </c>
      <c r="B3644" s="69"/>
      <c r="C3644" s="58">
        <v>10000</v>
      </c>
    </row>
    <row r="3645" spans="1:5" s="15" customFormat="1" ht="15" hidden="1" customHeight="1" outlineLevel="1" x14ac:dyDescent="0.2">
      <c r="A3645" s="68" t="s">
        <v>338</v>
      </c>
      <c r="B3645" s="69"/>
      <c r="C3645" s="58">
        <v>90000</v>
      </c>
    </row>
    <row r="3646" spans="1:5" s="15" customFormat="1" ht="15" hidden="1" customHeight="1" outlineLevel="1" x14ac:dyDescent="0.2">
      <c r="A3646" s="66" t="s">
        <v>318</v>
      </c>
      <c r="B3646" s="67"/>
      <c r="C3646" s="58">
        <v>471551</v>
      </c>
    </row>
    <row r="3647" spans="1:5" s="15" customFormat="1" ht="15" hidden="1" customHeight="1" outlineLevel="1" x14ac:dyDescent="0.2">
      <c r="A3647" s="68" t="s">
        <v>319</v>
      </c>
      <c r="B3647" s="69"/>
      <c r="C3647" s="58">
        <v>100000</v>
      </c>
    </row>
    <row r="3648" spans="1:5" s="15" customFormat="1" ht="15" hidden="1" customHeight="1" outlineLevel="1" x14ac:dyDescent="0.2">
      <c r="A3648" s="68" t="s">
        <v>376</v>
      </c>
      <c r="B3648" s="69"/>
      <c r="C3648" s="58">
        <v>71551</v>
      </c>
    </row>
    <row r="3649" spans="1:5" s="15" customFormat="1" ht="15" hidden="1" customHeight="1" outlineLevel="1" x14ac:dyDescent="0.2">
      <c r="A3649" s="68" t="s">
        <v>320</v>
      </c>
      <c r="B3649" s="69"/>
      <c r="C3649" s="58">
        <v>100000</v>
      </c>
    </row>
    <row r="3650" spans="1:5" s="15" customFormat="1" ht="15" hidden="1" customHeight="1" outlineLevel="1" x14ac:dyDescent="0.2">
      <c r="A3650" s="68" t="s">
        <v>321</v>
      </c>
      <c r="B3650" s="69"/>
      <c r="C3650" s="58">
        <v>50000</v>
      </c>
    </row>
    <row r="3651" spans="1:5" s="15" customFormat="1" ht="15" hidden="1" customHeight="1" outlineLevel="1" x14ac:dyDescent="0.2">
      <c r="A3651" s="68" t="s">
        <v>323</v>
      </c>
      <c r="B3651" s="69"/>
      <c r="C3651" s="58">
        <v>100000</v>
      </c>
    </row>
    <row r="3652" spans="1:5" s="15" customFormat="1" ht="15" hidden="1" customHeight="1" outlineLevel="1" x14ac:dyDescent="0.2">
      <c r="A3652" s="68" t="s">
        <v>325</v>
      </c>
      <c r="B3652" s="69"/>
      <c r="C3652" s="58">
        <v>50000</v>
      </c>
    </row>
    <row r="3653" spans="1:5" s="15" customFormat="1" ht="15" hidden="1" customHeight="1" outlineLevel="1" x14ac:dyDescent="0.2">
      <c r="A3653" s="66" t="s">
        <v>328</v>
      </c>
      <c r="B3653" s="67"/>
      <c r="C3653" s="59">
        <v>37390101</v>
      </c>
    </row>
    <row r="3654" spans="1:5" s="15" customFormat="1" ht="15" hidden="1" customHeight="1" outlineLevel="1" x14ac:dyDescent="0.2">
      <c r="A3654" s="68" t="s">
        <v>329</v>
      </c>
      <c r="B3654" s="69"/>
      <c r="C3654" s="59">
        <v>12482708</v>
      </c>
    </row>
    <row r="3655" spans="1:5" s="15" customFormat="1" ht="15" hidden="1" customHeight="1" outlineLevel="1" x14ac:dyDescent="0.2">
      <c r="A3655" s="68" t="s">
        <v>330</v>
      </c>
      <c r="B3655" s="69"/>
      <c r="C3655" s="59">
        <v>24907393</v>
      </c>
    </row>
    <row r="3656" spans="1:5" s="15" customFormat="1" ht="15" hidden="1" customHeight="1" outlineLevel="1" x14ac:dyDescent="0.2">
      <c r="A3656" s="66" t="s">
        <v>332</v>
      </c>
      <c r="B3656" s="67"/>
      <c r="C3656" s="59">
        <v>1478146</v>
      </c>
    </row>
    <row r="3657" spans="1:5" s="15" customFormat="1" ht="15" hidden="1" customHeight="1" outlineLevel="1" x14ac:dyDescent="0.2">
      <c r="A3657" s="68" t="s">
        <v>333</v>
      </c>
      <c r="B3657" s="69"/>
      <c r="C3657" s="59">
        <v>1478146</v>
      </c>
    </row>
    <row r="3658" spans="1:5" s="15" customFormat="1" ht="15" hidden="1" customHeight="1" outlineLevel="1" x14ac:dyDescent="0.2">
      <c r="A3658" s="66" t="s">
        <v>741</v>
      </c>
      <c r="B3658" s="67"/>
      <c r="C3658" s="59">
        <v>8000000</v>
      </c>
    </row>
    <row r="3659" spans="1:5" s="15" customFormat="1" ht="15" hidden="1" customHeight="1" outlineLevel="1" x14ac:dyDescent="0.2">
      <c r="A3659" s="68" t="s">
        <v>336</v>
      </c>
      <c r="B3659" s="69"/>
      <c r="C3659" s="59">
        <v>8000000</v>
      </c>
    </row>
    <row r="3660" spans="1:5" ht="11.25" customHeight="1" collapsed="1" thickBot="1" x14ac:dyDescent="0.3">
      <c r="A3660" s="56" t="s">
        <v>726</v>
      </c>
      <c r="B3660" s="54"/>
      <c r="C3660" s="55"/>
      <c r="D3660" s="9"/>
      <c r="E3660" s="8"/>
    </row>
    <row r="3661" spans="1:5" s="111" customFormat="1" ht="19.5" thickTop="1" x14ac:dyDescent="0.3">
      <c r="A3661" s="106" t="s">
        <v>143</v>
      </c>
      <c r="B3661" s="107">
        <v>8135</v>
      </c>
      <c r="C3661" s="108">
        <v>9563977</v>
      </c>
      <c r="D3661" s="109">
        <f t="shared" si="17"/>
        <v>1175.6578979717272</v>
      </c>
      <c r="E3661" s="110">
        <f t="shared" si="15"/>
        <v>168.91636465111023</v>
      </c>
    </row>
    <row r="3662" spans="1:5" ht="17.25" hidden="1" outlineLevel="1" thickTop="1" thickBot="1" x14ac:dyDescent="0.3">
      <c r="A3662" s="277" t="s">
        <v>781</v>
      </c>
      <c r="B3662" s="278"/>
      <c r="C3662" s="279"/>
      <c r="D3662" s="9"/>
      <c r="E3662" s="8"/>
    </row>
    <row r="3663" spans="1:5" ht="17.25" hidden="1" outlineLevel="1" thickTop="1" thickBot="1" x14ac:dyDescent="0.3">
      <c r="A3663" s="30" t="s">
        <v>782</v>
      </c>
      <c r="B3663" s="31"/>
      <c r="C3663" s="32" t="s">
        <v>783</v>
      </c>
      <c r="D3663" s="9"/>
      <c r="E3663" s="8"/>
    </row>
    <row r="3664" spans="1:5" s="15" customFormat="1" ht="15" hidden="1" customHeight="1" outlineLevel="1" thickTop="1" x14ac:dyDescent="0.2">
      <c r="A3664" s="70" t="s">
        <v>483</v>
      </c>
      <c r="B3664" s="71"/>
      <c r="C3664" s="61">
        <v>9563977</v>
      </c>
    </row>
    <row r="3665" spans="1:3" s="15" customFormat="1" ht="15" hidden="1" customHeight="1" outlineLevel="1" x14ac:dyDescent="0.2">
      <c r="A3665" s="66" t="s">
        <v>310</v>
      </c>
      <c r="B3665" s="67"/>
      <c r="C3665" s="58">
        <v>55000</v>
      </c>
    </row>
    <row r="3666" spans="1:3" s="15" customFormat="1" ht="15" hidden="1" customHeight="1" outlineLevel="1" x14ac:dyDescent="0.2">
      <c r="A3666" s="68" t="s">
        <v>311</v>
      </c>
      <c r="B3666" s="69"/>
      <c r="C3666" s="58">
        <v>55000</v>
      </c>
    </row>
    <row r="3667" spans="1:3" s="15" customFormat="1" ht="15" hidden="1" customHeight="1" outlineLevel="1" x14ac:dyDescent="0.2">
      <c r="A3667" s="66" t="s">
        <v>313</v>
      </c>
      <c r="B3667" s="67"/>
      <c r="C3667" s="58">
        <v>27000</v>
      </c>
    </row>
    <row r="3668" spans="1:3" s="15" customFormat="1" ht="15" hidden="1" customHeight="1" outlineLevel="1" x14ac:dyDescent="0.2">
      <c r="A3668" s="68" t="s">
        <v>314</v>
      </c>
      <c r="B3668" s="69"/>
      <c r="C3668" s="58">
        <v>20000</v>
      </c>
    </row>
    <row r="3669" spans="1:3" s="15" customFormat="1" ht="15" hidden="1" customHeight="1" outlineLevel="1" x14ac:dyDescent="0.2">
      <c r="A3669" s="68" t="s">
        <v>316</v>
      </c>
      <c r="B3669" s="69"/>
      <c r="C3669" s="58">
        <v>7000</v>
      </c>
    </row>
    <row r="3670" spans="1:3" s="15" customFormat="1" ht="15" hidden="1" customHeight="1" outlineLevel="1" x14ac:dyDescent="0.2">
      <c r="A3670" s="66" t="s">
        <v>318</v>
      </c>
      <c r="B3670" s="67"/>
      <c r="C3670" s="58">
        <v>69331</v>
      </c>
    </row>
    <row r="3671" spans="1:3" s="15" customFormat="1" ht="15" hidden="1" customHeight="1" outlineLevel="1" x14ac:dyDescent="0.2">
      <c r="A3671" s="68" t="s">
        <v>319</v>
      </c>
      <c r="B3671" s="69"/>
      <c r="C3671" s="58">
        <v>43000</v>
      </c>
    </row>
    <row r="3672" spans="1:3" s="15" customFormat="1" ht="15" hidden="1" customHeight="1" outlineLevel="1" x14ac:dyDescent="0.2">
      <c r="A3672" s="68" t="s">
        <v>376</v>
      </c>
      <c r="B3672" s="69"/>
      <c r="C3672" s="58">
        <v>1331</v>
      </c>
    </row>
    <row r="3673" spans="1:3" s="15" customFormat="1" ht="15" hidden="1" customHeight="1" outlineLevel="1" x14ac:dyDescent="0.2">
      <c r="A3673" s="68" t="s">
        <v>321</v>
      </c>
      <c r="B3673" s="69"/>
      <c r="C3673" s="58">
        <v>15000</v>
      </c>
    </row>
    <row r="3674" spans="1:3" s="15" customFormat="1" ht="15" hidden="1" customHeight="1" outlineLevel="1" x14ac:dyDescent="0.2">
      <c r="A3674" s="68" t="s">
        <v>323</v>
      </c>
      <c r="B3674" s="69"/>
      <c r="C3674" s="58">
        <v>10000</v>
      </c>
    </row>
    <row r="3675" spans="1:3" s="15" customFormat="1" ht="15" hidden="1" customHeight="1" outlineLevel="1" x14ac:dyDescent="0.2">
      <c r="A3675" s="66" t="s">
        <v>328</v>
      </c>
      <c r="B3675" s="67"/>
      <c r="C3675" s="59">
        <v>7322831</v>
      </c>
    </row>
    <row r="3676" spans="1:3" s="15" customFormat="1" ht="15" hidden="1" customHeight="1" outlineLevel="1" x14ac:dyDescent="0.2">
      <c r="A3676" s="68" t="s">
        <v>329</v>
      </c>
      <c r="B3676" s="69"/>
      <c r="C3676" s="59">
        <v>2444731</v>
      </c>
    </row>
    <row r="3677" spans="1:3" s="15" customFormat="1" ht="15" hidden="1" customHeight="1" outlineLevel="1" x14ac:dyDescent="0.2">
      <c r="A3677" s="68" t="s">
        <v>330</v>
      </c>
      <c r="B3677" s="69"/>
      <c r="C3677" s="59">
        <v>4878100</v>
      </c>
    </row>
    <row r="3678" spans="1:3" s="15" customFormat="1" ht="15" hidden="1" customHeight="1" outlineLevel="1" x14ac:dyDescent="0.2">
      <c r="A3678" s="66" t="s">
        <v>332</v>
      </c>
      <c r="B3678" s="67"/>
      <c r="C3678" s="58">
        <v>364220</v>
      </c>
    </row>
    <row r="3679" spans="1:3" s="15" customFormat="1" ht="15" hidden="1" customHeight="1" outlineLevel="1" x14ac:dyDescent="0.2">
      <c r="A3679" s="68" t="s">
        <v>333</v>
      </c>
      <c r="B3679" s="69"/>
      <c r="C3679" s="58">
        <v>333510</v>
      </c>
    </row>
    <row r="3680" spans="1:3" s="15" customFormat="1" ht="15" hidden="1" customHeight="1" outlineLevel="1" x14ac:dyDescent="0.2">
      <c r="A3680" s="68" t="s">
        <v>334</v>
      </c>
      <c r="B3680" s="69"/>
      <c r="C3680" s="58">
        <v>30710</v>
      </c>
    </row>
    <row r="3681" spans="1:5" s="15" customFormat="1" ht="15" hidden="1" customHeight="1" outlineLevel="1" x14ac:dyDescent="0.2">
      <c r="A3681" s="66" t="s">
        <v>741</v>
      </c>
      <c r="B3681" s="67"/>
      <c r="C3681" s="59">
        <v>1725595</v>
      </c>
    </row>
    <row r="3682" spans="1:5" s="15" customFormat="1" ht="15" hidden="1" customHeight="1" outlineLevel="1" x14ac:dyDescent="0.2">
      <c r="A3682" s="68" t="s">
        <v>336</v>
      </c>
      <c r="B3682" s="69"/>
      <c r="C3682" s="58">
        <v>910000</v>
      </c>
    </row>
    <row r="3683" spans="1:5" s="15" customFormat="1" ht="15" hidden="1" customHeight="1" outlineLevel="1" x14ac:dyDescent="0.2">
      <c r="A3683" s="68" t="s">
        <v>384</v>
      </c>
      <c r="B3683" s="69"/>
      <c r="C3683" s="58">
        <v>815595</v>
      </c>
    </row>
    <row r="3684" spans="1:5" ht="11.25" customHeight="1" collapsed="1" thickBot="1" x14ac:dyDescent="0.3">
      <c r="A3684" s="56" t="s">
        <v>143</v>
      </c>
      <c r="B3684" s="54"/>
      <c r="C3684" s="55"/>
      <c r="D3684" s="9"/>
      <c r="E3684" s="8"/>
    </row>
    <row r="3685" spans="1:5" s="111" customFormat="1" ht="19.5" thickTop="1" x14ac:dyDescent="0.3">
      <c r="A3685" s="112" t="s">
        <v>130</v>
      </c>
      <c r="B3685" s="113">
        <v>6527</v>
      </c>
      <c r="C3685" s="114">
        <v>7631273</v>
      </c>
      <c r="D3685" s="115">
        <f t="shared" si="17"/>
        <v>1169.1853837904091</v>
      </c>
      <c r="E3685" s="116">
        <f t="shared" si="15"/>
        <v>167.98640571701281</v>
      </c>
    </row>
    <row r="3686" spans="1:5" ht="17.25" hidden="1" outlineLevel="1" thickTop="1" thickBot="1" x14ac:dyDescent="0.3">
      <c r="A3686" s="277" t="s">
        <v>781</v>
      </c>
      <c r="B3686" s="278"/>
      <c r="C3686" s="279"/>
      <c r="D3686" s="9"/>
      <c r="E3686" s="8"/>
    </row>
    <row r="3687" spans="1:5" ht="17.25" hidden="1" outlineLevel="1" thickTop="1" thickBot="1" x14ac:dyDescent="0.3">
      <c r="A3687" s="30" t="s">
        <v>782</v>
      </c>
      <c r="B3687" s="31"/>
      <c r="C3687" s="32" t="s">
        <v>783</v>
      </c>
      <c r="D3687" s="9"/>
      <c r="E3687" s="8"/>
    </row>
    <row r="3688" spans="1:5" s="57" customFormat="1" ht="15" hidden="1" customHeight="1" outlineLevel="1" thickTop="1" x14ac:dyDescent="0.2">
      <c r="A3688" s="70" t="s">
        <v>496</v>
      </c>
      <c r="B3688" s="71"/>
      <c r="C3688" s="61">
        <v>7631273</v>
      </c>
    </row>
    <row r="3689" spans="1:5" s="57" customFormat="1" ht="15" hidden="1" customHeight="1" outlineLevel="1" x14ac:dyDescent="0.2">
      <c r="A3689" s="66" t="s">
        <v>310</v>
      </c>
      <c r="B3689" s="67"/>
      <c r="C3689" s="58">
        <v>18000</v>
      </c>
    </row>
    <row r="3690" spans="1:5" s="57" customFormat="1" ht="15" hidden="1" customHeight="1" outlineLevel="1" x14ac:dyDescent="0.2">
      <c r="A3690" s="68" t="s">
        <v>311</v>
      </c>
      <c r="B3690" s="69"/>
      <c r="C3690" s="58">
        <v>18000</v>
      </c>
    </row>
    <row r="3691" spans="1:5" s="57" customFormat="1" ht="15" hidden="1" customHeight="1" outlineLevel="1" x14ac:dyDescent="0.2">
      <c r="A3691" s="66" t="s">
        <v>313</v>
      </c>
      <c r="B3691" s="67"/>
      <c r="C3691" s="58">
        <v>468000</v>
      </c>
    </row>
    <row r="3692" spans="1:5" s="57" customFormat="1" ht="15" hidden="1" customHeight="1" outlineLevel="1" x14ac:dyDescent="0.2">
      <c r="A3692" s="68" t="s">
        <v>314</v>
      </c>
      <c r="B3692" s="69"/>
      <c r="C3692" s="58">
        <v>400000</v>
      </c>
    </row>
    <row r="3693" spans="1:5" s="57" customFormat="1" ht="15" hidden="1" customHeight="1" outlineLevel="1" x14ac:dyDescent="0.2">
      <c r="A3693" s="68" t="s">
        <v>315</v>
      </c>
      <c r="B3693" s="69"/>
      <c r="C3693" s="58">
        <v>7000</v>
      </c>
    </row>
    <row r="3694" spans="1:5" s="57" customFormat="1" ht="15" hidden="1" customHeight="1" outlineLevel="1" x14ac:dyDescent="0.2">
      <c r="A3694" s="68" t="s">
        <v>316</v>
      </c>
      <c r="B3694" s="69"/>
      <c r="C3694" s="58">
        <v>56000</v>
      </c>
    </row>
    <row r="3695" spans="1:5" s="57" customFormat="1" ht="15" hidden="1" customHeight="1" outlineLevel="1" x14ac:dyDescent="0.2">
      <c r="A3695" s="68" t="s">
        <v>338</v>
      </c>
      <c r="B3695" s="69"/>
      <c r="C3695" s="58">
        <v>5000</v>
      </c>
    </row>
    <row r="3696" spans="1:5" s="57" customFormat="1" ht="15" hidden="1" customHeight="1" outlineLevel="1" x14ac:dyDescent="0.2">
      <c r="A3696" s="66" t="s">
        <v>318</v>
      </c>
      <c r="B3696" s="67"/>
      <c r="C3696" s="58">
        <v>132317</v>
      </c>
    </row>
    <row r="3697" spans="1:3" s="57" customFormat="1" ht="15" hidden="1" customHeight="1" outlineLevel="1" x14ac:dyDescent="0.2">
      <c r="A3697" s="68" t="s">
        <v>319</v>
      </c>
      <c r="B3697" s="69"/>
      <c r="C3697" s="58">
        <v>50000</v>
      </c>
    </row>
    <row r="3698" spans="1:3" s="57" customFormat="1" ht="15" hidden="1" customHeight="1" outlineLevel="1" x14ac:dyDescent="0.2">
      <c r="A3698" s="68" t="s">
        <v>376</v>
      </c>
      <c r="B3698" s="69"/>
      <c r="C3698" s="58">
        <v>25317</v>
      </c>
    </row>
    <row r="3699" spans="1:3" s="57" customFormat="1" ht="15" hidden="1" customHeight="1" outlineLevel="1" x14ac:dyDescent="0.2">
      <c r="A3699" s="68" t="s">
        <v>321</v>
      </c>
      <c r="B3699" s="69"/>
      <c r="C3699" s="58">
        <v>10000</v>
      </c>
    </row>
    <row r="3700" spans="1:3" s="57" customFormat="1" ht="15" hidden="1" customHeight="1" outlineLevel="1" x14ac:dyDescent="0.2">
      <c r="A3700" s="68" t="s">
        <v>322</v>
      </c>
      <c r="B3700" s="69"/>
      <c r="C3700" s="58">
        <v>5000</v>
      </c>
    </row>
    <row r="3701" spans="1:3" s="57" customFormat="1" ht="15" hidden="1" customHeight="1" outlineLevel="1" x14ac:dyDescent="0.2">
      <c r="A3701" s="68" t="s">
        <v>323</v>
      </c>
      <c r="B3701" s="69"/>
      <c r="C3701" s="58">
        <v>40000</v>
      </c>
    </row>
    <row r="3702" spans="1:3" s="57" customFormat="1" ht="15" hidden="1" customHeight="1" outlineLevel="1" x14ac:dyDescent="0.2">
      <c r="A3702" s="68" t="s">
        <v>325</v>
      </c>
      <c r="B3702" s="69"/>
      <c r="C3702" s="58">
        <v>2000</v>
      </c>
    </row>
    <row r="3703" spans="1:3" s="57" customFormat="1" ht="15" hidden="1" customHeight="1" outlineLevel="1" x14ac:dyDescent="0.2">
      <c r="A3703" s="66" t="s">
        <v>326</v>
      </c>
      <c r="B3703" s="67"/>
      <c r="C3703" s="58">
        <v>7000</v>
      </c>
    </row>
    <row r="3704" spans="1:3" s="57" customFormat="1" ht="15" hidden="1" customHeight="1" outlineLevel="1" x14ac:dyDescent="0.2">
      <c r="A3704" s="68" t="s">
        <v>327</v>
      </c>
      <c r="B3704" s="69"/>
      <c r="C3704" s="58">
        <v>2000</v>
      </c>
    </row>
    <row r="3705" spans="1:3" s="57" customFormat="1" ht="15" hidden="1" customHeight="1" outlineLevel="1" x14ac:dyDescent="0.2">
      <c r="A3705" s="68" t="s">
        <v>344</v>
      </c>
      <c r="B3705" s="69"/>
      <c r="C3705" s="58">
        <v>5000</v>
      </c>
    </row>
    <row r="3706" spans="1:3" s="57" customFormat="1" ht="15" hidden="1" customHeight="1" outlineLevel="1" x14ac:dyDescent="0.2">
      <c r="A3706" s="66" t="s">
        <v>328</v>
      </c>
      <c r="B3706" s="67"/>
      <c r="C3706" s="59">
        <v>6342729</v>
      </c>
    </row>
    <row r="3707" spans="1:3" s="57" customFormat="1" ht="15" hidden="1" customHeight="1" outlineLevel="1" x14ac:dyDescent="0.2">
      <c r="A3707" s="68" t="s">
        <v>329</v>
      </c>
      <c r="B3707" s="69"/>
      <c r="C3707" s="59">
        <v>2428855</v>
      </c>
    </row>
    <row r="3708" spans="1:3" s="57" customFormat="1" ht="15" hidden="1" customHeight="1" outlineLevel="1" x14ac:dyDescent="0.2">
      <c r="A3708" s="68" t="s">
        <v>330</v>
      </c>
      <c r="B3708" s="69"/>
      <c r="C3708" s="59">
        <v>3913874</v>
      </c>
    </row>
    <row r="3709" spans="1:3" s="57" customFormat="1" ht="15" hidden="1" customHeight="1" outlineLevel="1" x14ac:dyDescent="0.2">
      <c r="A3709" s="66" t="s">
        <v>332</v>
      </c>
      <c r="B3709" s="67"/>
      <c r="C3709" s="58">
        <v>308227</v>
      </c>
    </row>
    <row r="3710" spans="1:3" s="57" customFormat="1" ht="15" hidden="1" customHeight="1" outlineLevel="1" x14ac:dyDescent="0.2">
      <c r="A3710" s="68" t="s">
        <v>333</v>
      </c>
      <c r="B3710" s="69"/>
      <c r="C3710" s="58">
        <v>308227</v>
      </c>
    </row>
    <row r="3711" spans="1:3" s="57" customFormat="1" ht="15" hidden="1" customHeight="1" outlineLevel="1" x14ac:dyDescent="0.2">
      <c r="A3711" s="66" t="s">
        <v>741</v>
      </c>
      <c r="B3711" s="67"/>
      <c r="C3711" s="58">
        <v>355000</v>
      </c>
    </row>
    <row r="3712" spans="1:3" s="57" customFormat="1" ht="15" hidden="1" customHeight="1" outlineLevel="1" x14ac:dyDescent="0.2">
      <c r="A3712" s="68" t="s">
        <v>336</v>
      </c>
      <c r="B3712" s="69"/>
      <c r="C3712" s="58">
        <v>355000</v>
      </c>
    </row>
    <row r="3713" spans="1:5" ht="11.25" customHeight="1" collapsed="1" thickBot="1" x14ac:dyDescent="0.3">
      <c r="A3713" s="56" t="s">
        <v>130</v>
      </c>
      <c r="B3713" s="54"/>
      <c r="C3713" s="55"/>
      <c r="D3713" s="9"/>
      <c r="E3713" s="8"/>
    </row>
    <row r="3714" spans="1:5" s="111" customFormat="1" ht="19.5" thickTop="1" x14ac:dyDescent="0.3">
      <c r="A3714" s="106" t="s">
        <v>141</v>
      </c>
      <c r="B3714" s="107">
        <v>8940</v>
      </c>
      <c r="C3714" s="108">
        <v>10399957</v>
      </c>
      <c r="D3714" s="109">
        <f t="shared" si="17"/>
        <v>1163.3061521252796</v>
      </c>
      <c r="E3714" s="110">
        <f t="shared" si="15"/>
        <v>167.14168852374706</v>
      </c>
    </row>
    <row r="3715" spans="1:5" ht="17.25" hidden="1" outlineLevel="1" thickTop="1" thickBot="1" x14ac:dyDescent="0.3">
      <c r="A3715" s="277" t="s">
        <v>781</v>
      </c>
      <c r="B3715" s="278"/>
      <c r="C3715" s="279"/>
      <c r="D3715" s="9"/>
      <c r="E3715" s="8"/>
    </row>
    <row r="3716" spans="1:5" ht="17.25" hidden="1" outlineLevel="1" thickTop="1" thickBot="1" x14ac:dyDescent="0.3">
      <c r="A3716" s="30" t="s">
        <v>782</v>
      </c>
      <c r="B3716" s="31"/>
      <c r="C3716" s="32" t="s">
        <v>783</v>
      </c>
      <c r="D3716" s="9"/>
      <c r="E3716" s="8"/>
    </row>
    <row r="3717" spans="1:5" s="57" customFormat="1" ht="15" hidden="1" customHeight="1" outlineLevel="1" thickTop="1" x14ac:dyDescent="0.2">
      <c r="A3717" s="70" t="s">
        <v>505</v>
      </c>
      <c r="B3717" s="71"/>
      <c r="C3717" s="61">
        <v>10399957</v>
      </c>
    </row>
    <row r="3718" spans="1:5" s="57" customFormat="1" ht="15" hidden="1" customHeight="1" outlineLevel="1" x14ac:dyDescent="0.2">
      <c r="A3718" s="66" t="s">
        <v>310</v>
      </c>
      <c r="B3718" s="67"/>
      <c r="C3718" s="58">
        <v>67000</v>
      </c>
    </row>
    <row r="3719" spans="1:5" s="57" customFormat="1" ht="15" hidden="1" customHeight="1" outlineLevel="1" x14ac:dyDescent="0.2">
      <c r="A3719" s="68" t="s">
        <v>341</v>
      </c>
      <c r="B3719" s="69"/>
      <c r="C3719" s="58">
        <v>38000</v>
      </c>
    </row>
    <row r="3720" spans="1:5" s="57" customFormat="1" ht="15" hidden="1" customHeight="1" outlineLevel="1" x14ac:dyDescent="0.2">
      <c r="A3720" s="68" t="s">
        <v>311</v>
      </c>
      <c r="B3720" s="69"/>
      <c r="C3720" s="58">
        <v>22000</v>
      </c>
    </row>
    <row r="3721" spans="1:5" s="57" customFormat="1" ht="15" hidden="1" customHeight="1" outlineLevel="1" x14ac:dyDescent="0.2">
      <c r="A3721" s="68" t="s">
        <v>312</v>
      </c>
      <c r="B3721" s="69"/>
      <c r="C3721" s="58">
        <v>7000</v>
      </c>
    </row>
    <row r="3722" spans="1:5" s="57" customFormat="1" ht="15" hidden="1" customHeight="1" outlineLevel="1" x14ac:dyDescent="0.2">
      <c r="A3722" s="66" t="s">
        <v>313</v>
      </c>
      <c r="B3722" s="67"/>
      <c r="C3722" s="58">
        <v>27000</v>
      </c>
    </row>
    <row r="3723" spans="1:5" s="57" customFormat="1" ht="15" hidden="1" customHeight="1" outlineLevel="1" x14ac:dyDescent="0.2">
      <c r="A3723" s="68" t="s">
        <v>314</v>
      </c>
      <c r="B3723" s="69"/>
      <c r="C3723" s="58">
        <v>5000</v>
      </c>
    </row>
    <row r="3724" spans="1:5" s="57" customFormat="1" ht="15" hidden="1" customHeight="1" outlineLevel="1" x14ac:dyDescent="0.2">
      <c r="A3724" s="68" t="s">
        <v>315</v>
      </c>
      <c r="B3724" s="69"/>
      <c r="C3724" s="58">
        <v>10000</v>
      </c>
    </row>
    <row r="3725" spans="1:5" s="57" customFormat="1" ht="15" hidden="1" customHeight="1" outlineLevel="1" x14ac:dyDescent="0.2">
      <c r="A3725" s="68" t="s">
        <v>316</v>
      </c>
      <c r="B3725" s="69"/>
      <c r="C3725" s="58">
        <v>3000</v>
      </c>
    </row>
    <row r="3726" spans="1:5" s="57" customFormat="1" ht="15" hidden="1" customHeight="1" outlineLevel="1" x14ac:dyDescent="0.2">
      <c r="A3726" s="68" t="s">
        <v>317</v>
      </c>
      <c r="B3726" s="69"/>
      <c r="C3726" s="58">
        <v>9000</v>
      </c>
    </row>
    <row r="3727" spans="1:5" s="57" customFormat="1" ht="15" hidden="1" customHeight="1" outlineLevel="1" x14ac:dyDescent="0.2">
      <c r="A3727" s="66" t="s">
        <v>318</v>
      </c>
      <c r="B3727" s="67"/>
      <c r="C3727" s="58">
        <v>38018</v>
      </c>
    </row>
    <row r="3728" spans="1:5" s="57" customFormat="1" ht="15" hidden="1" customHeight="1" outlineLevel="1" x14ac:dyDescent="0.2">
      <c r="A3728" s="68" t="s">
        <v>319</v>
      </c>
      <c r="B3728" s="69"/>
      <c r="C3728" s="58">
        <v>5000</v>
      </c>
    </row>
    <row r="3729" spans="1:5" s="57" customFormat="1" ht="15" hidden="1" customHeight="1" outlineLevel="1" x14ac:dyDescent="0.2">
      <c r="A3729" s="68" t="s">
        <v>376</v>
      </c>
      <c r="B3729" s="69"/>
      <c r="C3729" s="62">
        <v>18</v>
      </c>
    </row>
    <row r="3730" spans="1:5" s="57" customFormat="1" ht="15" hidden="1" customHeight="1" outlineLevel="1" x14ac:dyDescent="0.2">
      <c r="A3730" s="68" t="s">
        <v>321</v>
      </c>
      <c r="B3730" s="69"/>
      <c r="C3730" s="58">
        <v>10000</v>
      </c>
    </row>
    <row r="3731" spans="1:5" s="57" customFormat="1" ht="15" hidden="1" customHeight="1" outlineLevel="1" x14ac:dyDescent="0.2">
      <c r="A3731" s="68" t="s">
        <v>323</v>
      </c>
      <c r="B3731" s="69"/>
      <c r="C3731" s="58">
        <v>8000</v>
      </c>
    </row>
    <row r="3732" spans="1:5" s="57" customFormat="1" ht="15" hidden="1" customHeight="1" outlineLevel="1" x14ac:dyDescent="0.2">
      <c r="A3732" s="68" t="s">
        <v>325</v>
      </c>
      <c r="B3732" s="69"/>
      <c r="C3732" s="58">
        <v>15000</v>
      </c>
    </row>
    <row r="3733" spans="1:5" s="57" customFormat="1" ht="15" hidden="1" customHeight="1" outlineLevel="1" x14ac:dyDescent="0.2">
      <c r="A3733" s="66" t="s">
        <v>326</v>
      </c>
      <c r="B3733" s="67"/>
      <c r="C3733" s="58">
        <v>18000</v>
      </c>
    </row>
    <row r="3734" spans="1:5" s="57" customFormat="1" ht="15" hidden="1" customHeight="1" outlineLevel="1" x14ac:dyDescent="0.2">
      <c r="A3734" s="68" t="s">
        <v>361</v>
      </c>
      <c r="B3734" s="69"/>
      <c r="C3734" s="58">
        <v>18000</v>
      </c>
    </row>
    <row r="3735" spans="1:5" s="57" customFormat="1" ht="15" hidden="1" customHeight="1" outlineLevel="1" x14ac:dyDescent="0.2">
      <c r="A3735" s="66" t="s">
        <v>328</v>
      </c>
      <c r="B3735" s="67"/>
      <c r="C3735" s="59">
        <v>8047464</v>
      </c>
    </row>
    <row r="3736" spans="1:5" s="57" customFormat="1" ht="15" hidden="1" customHeight="1" outlineLevel="1" x14ac:dyDescent="0.2">
      <c r="A3736" s="68" t="s">
        <v>329</v>
      </c>
      <c r="B3736" s="69"/>
      <c r="C3736" s="59">
        <v>2686651</v>
      </c>
    </row>
    <row r="3737" spans="1:5" s="57" customFormat="1" ht="15" hidden="1" customHeight="1" outlineLevel="1" x14ac:dyDescent="0.2">
      <c r="A3737" s="68" t="s">
        <v>330</v>
      </c>
      <c r="B3737" s="69"/>
      <c r="C3737" s="59">
        <v>5360813</v>
      </c>
    </row>
    <row r="3738" spans="1:5" s="57" customFormat="1" ht="15" hidden="1" customHeight="1" outlineLevel="1" x14ac:dyDescent="0.2">
      <c r="A3738" s="66" t="s">
        <v>332</v>
      </c>
      <c r="B3738" s="67"/>
      <c r="C3738" s="59">
        <v>1479475</v>
      </c>
    </row>
    <row r="3739" spans="1:5" s="57" customFormat="1" ht="15" hidden="1" customHeight="1" outlineLevel="1" x14ac:dyDescent="0.2">
      <c r="A3739" s="68" t="s">
        <v>333</v>
      </c>
      <c r="B3739" s="69"/>
      <c r="C3739" s="59">
        <v>1479475</v>
      </c>
    </row>
    <row r="3740" spans="1:5" s="57" customFormat="1" ht="15" hidden="1" customHeight="1" outlineLevel="1" x14ac:dyDescent="0.2">
      <c r="A3740" s="66" t="s">
        <v>741</v>
      </c>
      <c r="B3740" s="67"/>
      <c r="C3740" s="58">
        <v>723000</v>
      </c>
    </row>
    <row r="3741" spans="1:5" s="57" customFormat="1" ht="15" hidden="1" customHeight="1" outlineLevel="1" x14ac:dyDescent="0.2">
      <c r="A3741" s="68" t="s">
        <v>336</v>
      </c>
      <c r="B3741" s="69"/>
      <c r="C3741" s="58">
        <v>723000</v>
      </c>
    </row>
    <row r="3742" spans="1:5" ht="11.25" customHeight="1" collapsed="1" thickBot="1" x14ac:dyDescent="0.3">
      <c r="A3742" s="56" t="s">
        <v>141</v>
      </c>
      <c r="B3742" s="54"/>
      <c r="C3742" s="55"/>
      <c r="D3742" s="9"/>
      <c r="E3742" s="8"/>
    </row>
    <row r="3743" spans="1:5" s="111" customFormat="1" ht="19.5" thickTop="1" x14ac:dyDescent="0.3">
      <c r="A3743" s="112" t="s">
        <v>142</v>
      </c>
      <c r="B3743" s="113">
        <v>5459</v>
      </c>
      <c r="C3743" s="114">
        <v>6154319</v>
      </c>
      <c r="D3743" s="115">
        <f t="shared" si="17"/>
        <v>1127.3711302436343</v>
      </c>
      <c r="E3743" s="116">
        <f t="shared" si="15"/>
        <v>161.97861066718883</v>
      </c>
    </row>
    <row r="3744" spans="1:5" ht="17.25" hidden="1" outlineLevel="1" thickTop="1" thickBot="1" x14ac:dyDescent="0.3">
      <c r="A3744" s="277" t="s">
        <v>781</v>
      </c>
      <c r="B3744" s="278"/>
      <c r="C3744" s="279"/>
      <c r="D3744" s="9"/>
      <c r="E3744" s="8"/>
    </row>
    <row r="3745" spans="1:5" ht="17.25" hidden="1" outlineLevel="1" thickTop="1" thickBot="1" x14ac:dyDescent="0.3">
      <c r="A3745" s="30" t="s">
        <v>782</v>
      </c>
      <c r="B3745" s="31"/>
      <c r="C3745" s="32" t="s">
        <v>783</v>
      </c>
      <c r="D3745" s="9"/>
      <c r="E3745" s="8"/>
    </row>
    <row r="3746" spans="1:5" s="57" customFormat="1" ht="15" hidden="1" customHeight="1" outlineLevel="1" thickTop="1" x14ac:dyDescent="0.2">
      <c r="A3746" s="70" t="s">
        <v>511</v>
      </c>
      <c r="B3746" s="71"/>
      <c r="C3746" s="61">
        <v>6154319</v>
      </c>
    </row>
    <row r="3747" spans="1:5" s="57" customFormat="1" ht="15" hidden="1" customHeight="1" outlineLevel="1" x14ac:dyDescent="0.2">
      <c r="A3747" s="66" t="s">
        <v>310</v>
      </c>
      <c r="B3747" s="67"/>
      <c r="C3747" s="58">
        <v>16500</v>
      </c>
    </row>
    <row r="3748" spans="1:5" s="57" customFormat="1" ht="15" hidden="1" customHeight="1" outlineLevel="1" x14ac:dyDescent="0.2">
      <c r="A3748" s="68" t="s">
        <v>311</v>
      </c>
      <c r="B3748" s="69"/>
      <c r="C3748" s="58">
        <v>16500</v>
      </c>
    </row>
    <row r="3749" spans="1:5" s="57" customFormat="1" ht="15" hidden="1" customHeight="1" outlineLevel="1" x14ac:dyDescent="0.2">
      <c r="A3749" s="66" t="s">
        <v>313</v>
      </c>
      <c r="B3749" s="67"/>
      <c r="C3749" s="58">
        <v>27500</v>
      </c>
    </row>
    <row r="3750" spans="1:5" s="57" customFormat="1" ht="15" hidden="1" customHeight="1" outlineLevel="1" x14ac:dyDescent="0.2">
      <c r="A3750" s="68" t="s">
        <v>338</v>
      </c>
      <c r="B3750" s="69"/>
      <c r="C3750" s="58">
        <v>27500</v>
      </c>
    </row>
    <row r="3751" spans="1:5" s="57" customFormat="1" ht="15" hidden="1" customHeight="1" outlineLevel="1" x14ac:dyDescent="0.2">
      <c r="A3751" s="66" t="s">
        <v>318</v>
      </c>
      <c r="B3751" s="67"/>
      <c r="C3751" s="58">
        <v>17035</v>
      </c>
    </row>
    <row r="3752" spans="1:5" s="57" customFormat="1" ht="15" hidden="1" customHeight="1" outlineLevel="1" x14ac:dyDescent="0.2">
      <c r="A3752" s="68" t="s">
        <v>319</v>
      </c>
      <c r="B3752" s="69"/>
      <c r="C3752" s="58">
        <v>3300</v>
      </c>
    </row>
    <row r="3753" spans="1:5" s="57" customFormat="1" ht="15" hidden="1" customHeight="1" outlineLevel="1" x14ac:dyDescent="0.2">
      <c r="A3753" s="68" t="s">
        <v>356</v>
      </c>
      <c r="B3753" s="69"/>
      <c r="C3753" s="62">
        <v>50</v>
      </c>
    </row>
    <row r="3754" spans="1:5" s="57" customFormat="1" ht="15" hidden="1" customHeight="1" outlineLevel="1" x14ac:dyDescent="0.2">
      <c r="A3754" s="68" t="s">
        <v>376</v>
      </c>
      <c r="B3754" s="69"/>
      <c r="C3754" s="58">
        <v>1035</v>
      </c>
    </row>
    <row r="3755" spans="1:5" s="57" customFormat="1" ht="15" hidden="1" customHeight="1" outlineLevel="1" x14ac:dyDescent="0.2">
      <c r="A3755" s="68" t="s">
        <v>322</v>
      </c>
      <c r="B3755" s="69"/>
      <c r="C3755" s="58">
        <v>3300</v>
      </c>
    </row>
    <row r="3756" spans="1:5" s="57" customFormat="1" ht="15" hidden="1" customHeight="1" outlineLevel="1" x14ac:dyDescent="0.2">
      <c r="A3756" s="68" t="s">
        <v>323</v>
      </c>
      <c r="B3756" s="69"/>
      <c r="C3756" s="58">
        <v>3850</v>
      </c>
    </row>
    <row r="3757" spans="1:5" s="57" customFormat="1" ht="15" hidden="1" customHeight="1" outlineLevel="1" x14ac:dyDescent="0.2">
      <c r="A3757" s="68" t="s">
        <v>325</v>
      </c>
      <c r="B3757" s="69"/>
      <c r="C3757" s="58">
        <v>5500</v>
      </c>
    </row>
    <row r="3758" spans="1:5" s="57" customFormat="1" ht="15" hidden="1" customHeight="1" outlineLevel="1" x14ac:dyDescent="0.2">
      <c r="A3758" s="66" t="s">
        <v>328</v>
      </c>
      <c r="B3758" s="67"/>
      <c r="C3758" s="59">
        <v>4913993</v>
      </c>
    </row>
    <row r="3759" spans="1:5" s="57" customFormat="1" ht="15" hidden="1" customHeight="1" outlineLevel="1" x14ac:dyDescent="0.2">
      <c r="A3759" s="68" t="s">
        <v>329</v>
      </c>
      <c r="B3759" s="69"/>
      <c r="C3759" s="59">
        <v>1640539</v>
      </c>
    </row>
    <row r="3760" spans="1:5" s="57" customFormat="1" ht="15" hidden="1" customHeight="1" outlineLevel="1" x14ac:dyDescent="0.2">
      <c r="A3760" s="68" t="s">
        <v>330</v>
      </c>
      <c r="B3760" s="69"/>
      <c r="C3760" s="59">
        <v>3273454</v>
      </c>
    </row>
    <row r="3761" spans="1:5" s="57" customFormat="1" ht="15" hidden="1" customHeight="1" outlineLevel="1" x14ac:dyDescent="0.2">
      <c r="A3761" s="66" t="s">
        <v>332</v>
      </c>
      <c r="B3761" s="67"/>
      <c r="C3761" s="58">
        <v>424517</v>
      </c>
    </row>
    <row r="3762" spans="1:5" s="57" customFormat="1" ht="15" hidden="1" customHeight="1" outlineLevel="1" x14ac:dyDescent="0.2">
      <c r="A3762" s="68" t="s">
        <v>333</v>
      </c>
      <c r="B3762" s="69"/>
      <c r="C3762" s="58">
        <v>424517</v>
      </c>
    </row>
    <row r="3763" spans="1:5" s="57" customFormat="1" ht="15" hidden="1" customHeight="1" outlineLevel="1" x14ac:dyDescent="0.2">
      <c r="A3763" s="66" t="s">
        <v>741</v>
      </c>
      <c r="B3763" s="67"/>
      <c r="C3763" s="58">
        <v>754774</v>
      </c>
    </row>
    <row r="3764" spans="1:5" s="57" customFormat="1" ht="15" hidden="1" customHeight="1" outlineLevel="1" x14ac:dyDescent="0.2">
      <c r="A3764" s="68" t="s">
        <v>336</v>
      </c>
      <c r="B3764" s="69"/>
      <c r="C3764" s="58">
        <v>754774</v>
      </c>
    </row>
    <row r="3765" spans="1:5" ht="11.25" customHeight="1" collapsed="1" thickBot="1" x14ac:dyDescent="0.3">
      <c r="A3765" s="56" t="s">
        <v>142</v>
      </c>
      <c r="B3765" s="54"/>
      <c r="C3765" s="55"/>
      <c r="D3765" s="9"/>
      <c r="E3765" s="8"/>
    </row>
    <row r="3766" spans="1:5" s="111" customFormat="1" ht="19.5" thickTop="1" x14ac:dyDescent="0.3">
      <c r="A3766" s="106" t="s">
        <v>705</v>
      </c>
      <c r="B3766" s="107">
        <v>18076</v>
      </c>
      <c r="C3766" s="108">
        <v>20027742</v>
      </c>
      <c r="D3766" s="109">
        <f t="shared" si="17"/>
        <v>1107.9742199601683</v>
      </c>
      <c r="E3766" s="110">
        <f t="shared" si="15"/>
        <v>159.19169827013911</v>
      </c>
    </row>
    <row r="3767" spans="1:5" ht="17.25" hidden="1" outlineLevel="1" thickTop="1" thickBot="1" x14ac:dyDescent="0.3">
      <c r="A3767" s="277" t="s">
        <v>781</v>
      </c>
      <c r="B3767" s="278"/>
      <c r="C3767" s="279"/>
      <c r="D3767" s="9"/>
      <c r="E3767" s="8"/>
    </row>
    <row r="3768" spans="1:5" ht="17.25" hidden="1" outlineLevel="1" thickTop="1" thickBot="1" x14ac:dyDescent="0.3">
      <c r="A3768" s="30" t="s">
        <v>782</v>
      </c>
      <c r="B3768" s="31"/>
      <c r="C3768" s="32" t="s">
        <v>783</v>
      </c>
      <c r="D3768" s="9"/>
      <c r="E3768" s="8"/>
    </row>
    <row r="3769" spans="1:5" ht="15" hidden="1" customHeight="1" outlineLevel="1" thickTop="1" x14ac:dyDescent="0.25">
      <c r="A3769" s="70" t="s">
        <v>514</v>
      </c>
      <c r="B3769" s="71"/>
      <c r="C3769" s="61">
        <v>20027742</v>
      </c>
      <c r="E3769" s="1"/>
    </row>
    <row r="3770" spans="1:5" ht="15" hidden="1" customHeight="1" outlineLevel="1" x14ac:dyDescent="0.25">
      <c r="A3770" s="66" t="s">
        <v>310</v>
      </c>
      <c r="B3770" s="67"/>
      <c r="C3770" s="58">
        <v>48500</v>
      </c>
      <c r="E3770" s="1"/>
    </row>
    <row r="3771" spans="1:5" ht="15" hidden="1" customHeight="1" outlineLevel="1" x14ac:dyDescent="0.25">
      <c r="A3771" s="68" t="s">
        <v>311</v>
      </c>
      <c r="B3771" s="69"/>
      <c r="C3771" s="58">
        <v>48500</v>
      </c>
      <c r="E3771" s="1"/>
    </row>
    <row r="3772" spans="1:5" ht="15" hidden="1" customHeight="1" outlineLevel="1" x14ac:dyDescent="0.25">
      <c r="A3772" s="66" t="s">
        <v>313</v>
      </c>
      <c r="B3772" s="67"/>
      <c r="C3772" s="58">
        <v>36300</v>
      </c>
      <c r="E3772" s="1"/>
    </row>
    <row r="3773" spans="1:5" ht="15" hidden="1" customHeight="1" outlineLevel="1" x14ac:dyDescent="0.25">
      <c r="A3773" s="68" t="s">
        <v>315</v>
      </c>
      <c r="B3773" s="69"/>
      <c r="C3773" s="58">
        <v>14800</v>
      </c>
      <c r="E3773" s="1"/>
    </row>
    <row r="3774" spans="1:5" ht="15" hidden="1" customHeight="1" outlineLevel="1" x14ac:dyDescent="0.25">
      <c r="A3774" s="68" t="s">
        <v>316</v>
      </c>
      <c r="B3774" s="69"/>
      <c r="C3774" s="58">
        <v>12000</v>
      </c>
      <c r="E3774" s="1"/>
    </row>
    <row r="3775" spans="1:5" ht="15" hidden="1" customHeight="1" outlineLevel="1" x14ac:dyDescent="0.25">
      <c r="A3775" s="68" t="s">
        <v>317</v>
      </c>
      <c r="B3775" s="69"/>
      <c r="C3775" s="58">
        <v>9500</v>
      </c>
      <c r="E3775" s="1"/>
    </row>
    <row r="3776" spans="1:5" ht="15" hidden="1" customHeight="1" outlineLevel="1" x14ac:dyDescent="0.25">
      <c r="A3776" s="66" t="s">
        <v>318</v>
      </c>
      <c r="B3776" s="67"/>
      <c r="C3776" s="58">
        <v>87095</v>
      </c>
      <c r="E3776" s="1"/>
    </row>
    <row r="3777" spans="1:5" ht="15" hidden="1" customHeight="1" outlineLevel="1" x14ac:dyDescent="0.25">
      <c r="A3777" s="68" t="s">
        <v>319</v>
      </c>
      <c r="B3777" s="69"/>
      <c r="C3777" s="58">
        <v>38500</v>
      </c>
      <c r="E3777" s="1"/>
    </row>
    <row r="3778" spans="1:5" ht="15" hidden="1" customHeight="1" outlineLevel="1" x14ac:dyDescent="0.25">
      <c r="A3778" s="68" t="s">
        <v>376</v>
      </c>
      <c r="B3778" s="69"/>
      <c r="C3778" s="58">
        <v>39895</v>
      </c>
      <c r="E3778" s="1"/>
    </row>
    <row r="3779" spans="1:5" ht="15" hidden="1" customHeight="1" outlineLevel="1" x14ac:dyDescent="0.25">
      <c r="A3779" s="68" t="s">
        <v>321</v>
      </c>
      <c r="B3779" s="69"/>
      <c r="C3779" s="62">
        <v>700</v>
      </c>
      <c r="E3779" s="1"/>
    </row>
    <row r="3780" spans="1:5" ht="15" hidden="1" customHeight="1" outlineLevel="1" x14ac:dyDescent="0.25">
      <c r="A3780" s="68" t="s">
        <v>325</v>
      </c>
      <c r="B3780" s="69"/>
      <c r="C3780" s="58">
        <v>8000</v>
      </c>
      <c r="E3780" s="1"/>
    </row>
    <row r="3781" spans="1:5" ht="15" hidden="1" customHeight="1" outlineLevel="1" x14ac:dyDescent="0.25">
      <c r="A3781" s="66" t="s">
        <v>328</v>
      </c>
      <c r="B3781" s="67"/>
      <c r="C3781" s="59">
        <v>16271359</v>
      </c>
      <c r="E3781" s="1"/>
    </row>
    <row r="3782" spans="1:5" ht="15" hidden="1" customHeight="1" outlineLevel="1" x14ac:dyDescent="0.25">
      <c r="A3782" s="68" t="s">
        <v>329</v>
      </c>
      <c r="B3782" s="69"/>
      <c r="C3782" s="59">
        <v>5432203</v>
      </c>
      <c r="E3782" s="1"/>
    </row>
    <row r="3783" spans="1:5" ht="15" hidden="1" customHeight="1" outlineLevel="1" x14ac:dyDescent="0.25">
      <c r="A3783" s="68" t="s">
        <v>330</v>
      </c>
      <c r="B3783" s="69"/>
      <c r="C3783" s="59">
        <v>10839156</v>
      </c>
      <c r="E3783" s="1"/>
    </row>
    <row r="3784" spans="1:5" ht="15" hidden="1" customHeight="1" outlineLevel="1" x14ac:dyDescent="0.25">
      <c r="A3784" s="66" t="s">
        <v>332</v>
      </c>
      <c r="B3784" s="67"/>
      <c r="C3784" s="59">
        <v>1624666</v>
      </c>
      <c r="E3784" s="1"/>
    </row>
    <row r="3785" spans="1:5" ht="15" hidden="1" customHeight="1" outlineLevel="1" x14ac:dyDescent="0.25">
      <c r="A3785" s="68" t="s">
        <v>333</v>
      </c>
      <c r="B3785" s="69"/>
      <c r="C3785" s="59">
        <v>1624666</v>
      </c>
      <c r="E3785" s="1"/>
    </row>
    <row r="3786" spans="1:5" ht="15" hidden="1" customHeight="1" outlineLevel="1" x14ac:dyDescent="0.25">
      <c r="A3786" s="66" t="s">
        <v>741</v>
      </c>
      <c r="B3786" s="67"/>
      <c r="C3786" s="59">
        <v>1959822</v>
      </c>
      <c r="E3786" s="1"/>
    </row>
    <row r="3787" spans="1:5" ht="15" hidden="1" customHeight="1" outlineLevel="1" x14ac:dyDescent="0.25">
      <c r="A3787" s="68" t="s">
        <v>336</v>
      </c>
      <c r="B3787" s="69"/>
      <c r="C3787" s="59">
        <v>1959822</v>
      </c>
      <c r="E3787" s="1"/>
    </row>
    <row r="3788" spans="1:5" ht="11.25" customHeight="1" collapsed="1" thickBot="1" x14ac:dyDescent="0.3">
      <c r="A3788" s="56" t="s">
        <v>705</v>
      </c>
      <c r="B3788" s="54"/>
      <c r="C3788" s="55"/>
      <c r="D3788" s="9"/>
      <c r="E3788" s="8"/>
    </row>
    <row r="3789" spans="1:5" s="111" customFormat="1" ht="19.5" thickTop="1" x14ac:dyDescent="0.3">
      <c r="A3789" s="112" t="s">
        <v>115</v>
      </c>
      <c r="B3789" s="113">
        <v>2768</v>
      </c>
      <c r="C3789" s="114">
        <v>2768567</v>
      </c>
      <c r="D3789" s="115">
        <f t="shared" si="17"/>
        <v>1000.2048410404624</v>
      </c>
      <c r="E3789" s="116">
        <f t="shared" si="15"/>
        <v>143.70759210351471</v>
      </c>
    </row>
    <row r="3790" spans="1:5" ht="17.25" hidden="1" outlineLevel="1" thickTop="1" thickBot="1" x14ac:dyDescent="0.3">
      <c r="A3790" s="277" t="s">
        <v>781</v>
      </c>
      <c r="B3790" s="278"/>
      <c r="C3790" s="279"/>
      <c r="D3790" s="9"/>
      <c r="E3790" s="8"/>
    </row>
    <row r="3791" spans="1:5" ht="17.25" hidden="1" outlineLevel="1" thickTop="1" thickBot="1" x14ac:dyDescent="0.3">
      <c r="A3791" s="30" t="s">
        <v>782</v>
      </c>
      <c r="B3791" s="31"/>
      <c r="C3791" s="32" t="s">
        <v>783</v>
      </c>
      <c r="D3791" s="9"/>
      <c r="E3791" s="8"/>
    </row>
    <row r="3792" spans="1:5" s="15" customFormat="1" ht="15" hidden="1" customHeight="1" outlineLevel="1" thickTop="1" x14ac:dyDescent="0.2">
      <c r="A3792" s="70" t="s">
        <v>486</v>
      </c>
      <c r="B3792" s="71"/>
      <c r="C3792" s="61">
        <v>2768567</v>
      </c>
    </row>
    <row r="3793" spans="1:3" s="15" customFormat="1" ht="15" hidden="1" customHeight="1" outlineLevel="1" x14ac:dyDescent="0.2">
      <c r="A3793" s="66" t="s">
        <v>310</v>
      </c>
      <c r="B3793" s="67"/>
      <c r="C3793" s="58">
        <v>15000</v>
      </c>
    </row>
    <row r="3794" spans="1:3" s="15" customFormat="1" ht="15" hidden="1" customHeight="1" outlineLevel="1" x14ac:dyDescent="0.2">
      <c r="A3794" s="68" t="s">
        <v>311</v>
      </c>
      <c r="B3794" s="69"/>
      <c r="C3794" s="58">
        <v>15000</v>
      </c>
    </row>
    <row r="3795" spans="1:3" s="15" customFormat="1" ht="15" hidden="1" customHeight="1" outlineLevel="1" x14ac:dyDescent="0.2">
      <c r="A3795" s="66" t="s">
        <v>313</v>
      </c>
      <c r="B3795" s="67"/>
      <c r="C3795" s="58">
        <v>95000</v>
      </c>
    </row>
    <row r="3796" spans="1:3" s="15" customFormat="1" ht="15" hidden="1" customHeight="1" outlineLevel="1" x14ac:dyDescent="0.2">
      <c r="A3796" s="68" t="s">
        <v>314</v>
      </c>
      <c r="B3796" s="69"/>
      <c r="C3796" s="58">
        <v>50000</v>
      </c>
    </row>
    <row r="3797" spans="1:3" s="15" customFormat="1" ht="15" hidden="1" customHeight="1" outlineLevel="1" x14ac:dyDescent="0.2">
      <c r="A3797" s="68" t="s">
        <v>316</v>
      </c>
      <c r="B3797" s="69"/>
      <c r="C3797" s="58">
        <v>5000</v>
      </c>
    </row>
    <row r="3798" spans="1:3" s="15" customFormat="1" ht="15" hidden="1" customHeight="1" outlineLevel="1" x14ac:dyDescent="0.2">
      <c r="A3798" s="68" t="s">
        <v>338</v>
      </c>
      <c r="B3798" s="69"/>
      <c r="C3798" s="58">
        <v>40000</v>
      </c>
    </row>
    <row r="3799" spans="1:3" s="15" customFormat="1" ht="15" hidden="1" customHeight="1" outlineLevel="1" x14ac:dyDescent="0.2">
      <c r="A3799" s="66" t="s">
        <v>318</v>
      </c>
      <c r="B3799" s="67"/>
      <c r="C3799" s="58">
        <v>10164</v>
      </c>
    </row>
    <row r="3800" spans="1:3" s="15" customFormat="1" ht="15" hidden="1" customHeight="1" outlineLevel="1" x14ac:dyDescent="0.2">
      <c r="A3800" s="68" t="s">
        <v>376</v>
      </c>
      <c r="B3800" s="69"/>
      <c r="C3800" s="62">
        <v>164</v>
      </c>
    </row>
    <row r="3801" spans="1:3" s="15" customFormat="1" ht="15" hidden="1" customHeight="1" outlineLevel="1" x14ac:dyDescent="0.2">
      <c r="A3801" s="68" t="s">
        <v>321</v>
      </c>
      <c r="B3801" s="69"/>
      <c r="C3801" s="58">
        <v>5000</v>
      </c>
    </row>
    <row r="3802" spans="1:3" s="15" customFormat="1" ht="15" hidden="1" customHeight="1" outlineLevel="1" x14ac:dyDescent="0.2">
      <c r="A3802" s="68" t="s">
        <v>325</v>
      </c>
      <c r="B3802" s="69"/>
      <c r="C3802" s="58">
        <v>5000</v>
      </c>
    </row>
    <row r="3803" spans="1:3" s="15" customFormat="1" ht="15" hidden="1" customHeight="1" outlineLevel="1" x14ac:dyDescent="0.2">
      <c r="A3803" s="66" t="s">
        <v>328</v>
      </c>
      <c r="B3803" s="67"/>
      <c r="C3803" s="59">
        <v>2432243</v>
      </c>
    </row>
    <row r="3804" spans="1:3" s="15" customFormat="1" ht="15" hidden="1" customHeight="1" outlineLevel="1" x14ac:dyDescent="0.2">
      <c r="A3804" s="68" t="s">
        <v>329</v>
      </c>
      <c r="B3804" s="69"/>
      <c r="C3804" s="58">
        <v>812006</v>
      </c>
    </row>
    <row r="3805" spans="1:3" s="15" customFormat="1" ht="15" hidden="1" customHeight="1" outlineLevel="1" x14ac:dyDescent="0.2">
      <c r="A3805" s="68" t="s">
        <v>330</v>
      </c>
      <c r="B3805" s="69"/>
      <c r="C3805" s="59">
        <v>1620237</v>
      </c>
    </row>
    <row r="3806" spans="1:3" s="15" customFormat="1" ht="15" hidden="1" customHeight="1" outlineLevel="1" x14ac:dyDescent="0.2">
      <c r="A3806" s="66" t="s">
        <v>332</v>
      </c>
      <c r="B3806" s="67"/>
      <c r="C3806" s="58">
        <v>166160</v>
      </c>
    </row>
    <row r="3807" spans="1:3" s="15" customFormat="1" ht="15" hidden="1" customHeight="1" outlineLevel="1" x14ac:dyDescent="0.2">
      <c r="A3807" s="68" t="s">
        <v>333</v>
      </c>
      <c r="B3807" s="69"/>
      <c r="C3807" s="58">
        <v>117086</v>
      </c>
    </row>
    <row r="3808" spans="1:3" s="15" customFormat="1" ht="15" hidden="1" customHeight="1" outlineLevel="1" x14ac:dyDescent="0.2">
      <c r="A3808" s="68" t="s">
        <v>334</v>
      </c>
      <c r="B3808" s="69"/>
      <c r="C3808" s="58">
        <v>49074</v>
      </c>
    </row>
    <row r="3809" spans="1:5" s="15" customFormat="1" ht="15" hidden="1" customHeight="1" outlineLevel="1" x14ac:dyDescent="0.2">
      <c r="A3809" s="66" t="s">
        <v>741</v>
      </c>
      <c r="B3809" s="67"/>
      <c r="C3809" s="58">
        <v>50000</v>
      </c>
    </row>
    <row r="3810" spans="1:5" s="15" customFormat="1" ht="15" hidden="1" customHeight="1" outlineLevel="1" x14ac:dyDescent="0.2">
      <c r="A3810" s="68" t="s">
        <v>336</v>
      </c>
      <c r="B3810" s="69"/>
      <c r="C3810" s="58">
        <v>50000</v>
      </c>
    </row>
    <row r="3811" spans="1:5" ht="11.25" customHeight="1" collapsed="1" thickBot="1" x14ac:dyDescent="0.3">
      <c r="A3811" s="56" t="s">
        <v>115</v>
      </c>
      <c r="B3811" s="54"/>
      <c r="C3811" s="55"/>
      <c r="D3811" s="9"/>
      <c r="E3811" s="8"/>
    </row>
    <row r="3812" spans="1:5" s="135" customFormat="1" ht="21.75" thickTop="1" x14ac:dyDescent="0.35">
      <c r="A3812" s="151" t="s">
        <v>146</v>
      </c>
      <c r="B3812" s="131">
        <v>494587</v>
      </c>
      <c r="C3812" s="132">
        <v>1241410897</v>
      </c>
      <c r="D3812" s="133">
        <f t="shared" ref="D3812" si="18">C3812/B3812</f>
        <v>2509.994999868577</v>
      </c>
      <c r="E3812" s="134">
        <f t="shared" ref="E3812" si="19">D3812/6.96</f>
        <v>360.63146549835875</v>
      </c>
    </row>
    <row r="3813" spans="1:5" s="111" customFormat="1" ht="19.5" hidden="1" outlineLevel="1" thickBot="1" x14ac:dyDescent="0.35">
      <c r="A3813" s="112" t="s">
        <v>174</v>
      </c>
      <c r="B3813" s="268">
        <v>5216</v>
      </c>
      <c r="C3813" s="114">
        <v>30578434</v>
      </c>
      <c r="D3813" s="115">
        <f t="shared" ref="D3813:D4410" si="20">C3813/B3813</f>
        <v>5862.4298312883438</v>
      </c>
      <c r="E3813" s="116">
        <f t="shared" ref="E3813:E4410" si="21">D3813/6.96</f>
        <v>842.3031366793598</v>
      </c>
    </row>
    <row r="3814" spans="1:5" ht="17.25" hidden="1" outlineLevel="1" thickTop="1" thickBot="1" x14ac:dyDescent="0.3">
      <c r="A3814" s="277" t="s">
        <v>781</v>
      </c>
      <c r="B3814" s="278"/>
      <c r="C3814" s="279"/>
      <c r="D3814" s="9"/>
      <c r="E3814" s="8"/>
    </row>
    <row r="3815" spans="1:5" ht="17.25" hidden="1" outlineLevel="1" thickTop="1" thickBot="1" x14ac:dyDescent="0.3">
      <c r="A3815" s="30" t="s">
        <v>782</v>
      </c>
      <c r="B3815" s="31"/>
      <c r="C3815" s="32" t="s">
        <v>783</v>
      </c>
      <c r="D3815" s="9"/>
      <c r="E3815" s="8"/>
    </row>
    <row r="3816" spans="1:5" s="15" customFormat="1" ht="15" hidden="1" customHeight="1" outlineLevel="1" thickTop="1" x14ac:dyDescent="0.2">
      <c r="A3816" s="70" t="s">
        <v>540</v>
      </c>
      <c r="B3816" s="148"/>
      <c r="C3816" s="139">
        <v>30578434</v>
      </c>
    </row>
    <row r="3817" spans="1:5" s="15" customFormat="1" ht="15" hidden="1" customHeight="1" outlineLevel="1" x14ac:dyDescent="0.2">
      <c r="A3817" s="66" t="s">
        <v>313</v>
      </c>
      <c r="B3817" s="146"/>
      <c r="C3817" s="138">
        <v>100000</v>
      </c>
    </row>
    <row r="3818" spans="1:5" s="15" customFormat="1" ht="15" hidden="1" customHeight="1" outlineLevel="1" x14ac:dyDescent="0.2">
      <c r="A3818" s="68" t="s">
        <v>314</v>
      </c>
      <c r="B3818" s="147"/>
      <c r="C3818" s="138">
        <v>50000</v>
      </c>
    </row>
    <row r="3819" spans="1:5" s="15" customFormat="1" ht="15" hidden="1" customHeight="1" outlineLevel="1" x14ac:dyDescent="0.2">
      <c r="A3819" s="68" t="s">
        <v>338</v>
      </c>
      <c r="B3819" s="147"/>
      <c r="C3819" s="138">
        <v>50000</v>
      </c>
    </row>
    <row r="3820" spans="1:5" s="15" customFormat="1" ht="15" hidden="1" customHeight="1" outlineLevel="1" x14ac:dyDescent="0.2">
      <c r="A3820" s="66" t="s">
        <v>318</v>
      </c>
      <c r="B3820" s="146"/>
      <c r="C3820" s="138">
        <v>49199</v>
      </c>
    </row>
    <row r="3821" spans="1:5" s="15" customFormat="1" ht="15" hidden="1" customHeight="1" outlineLevel="1" x14ac:dyDescent="0.2">
      <c r="A3821" s="68" t="s">
        <v>376</v>
      </c>
      <c r="B3821" s="147"/>
      <c r="C3821" s="138">
        <v>49199</v>
      </c>
    </row>
    <row r="3822" spans="1:5" s="15" customFormat="1" ht="15" hidden="1" customHeight="1" outlineLevel="1" x14ac:dyDescent="0.2">
      <c r="A3822" s="66" t="s">
        <v>328</v>
      </c>
      <c r="B3822" s="146"/>
      <c r="C3822" s="137">
        <v>7621411</v>
      </c>
    </row>
    <row r="3823" spans="1:5" s="15" customFormat="1" ht="15" hidden="1" customHeight="1" outlineLevel="1" x14ac:dyDescent="0.2">
      <c r="A3823" s="68" t="s">
        <v>330</v>
      </c>
      <c r="B3823" s="147"/>
      <c r="C3823" s="137">
        <v>7621411</v>
      </c>
    </row>
    <row r="3824" spans="1:5" s="15" customFormat="1" ht="15" hidden="1" customHeight="1" outlineLevel="1" x14ac:dyDescent="0.2">
      <c r="A3824" s="66" t="s">
        <v>332</v>
      </c>
      <c r="B3824" s="146"/>
      <c r="C3824" s="137">
        <v>22397824</v>
      </c>
    </row>
    <row r="3825" spans="1:5" s="15" customFormat="1" ht="15" hidden="1" customHeight="1" outlineLevel="1" x14ac:dyDescent="0.2">
      <c r="A3825" s="68" t="s">
        <v>333</v>
      </c>
      <c r="B3825" s="147"/>
      <c r="C3825" s="138">
        <v>491067</v>
      </c>
    </row>
    <row r="3826" spans="1:5" s="15" customFormat="1" ht="15" hidden="1" customHeight="1" outlineLevel="1" x14ac:dyDescent="0.2">
      <c r="A3826" s="68" t="s">
        <v>334</v>
      </c>
      <c r="B3826" s="147"/>
      <c r="C3826" s="141" t="s">
        <v>762</v>
      </c>
    </row>
    <row r="3827" spans="1:5" s="15" customFormat="1" ht="15" hidden="1" customHeight="1" outlineLevel="1" x14ac:dyDescent="0.2">
      <c r="A3827" s="66" t="s">
        <v>741</v>
      </c>
      <c r="B3827" s="146"/>
      <c r="C3827" s="138">
        <v>410000</v>
      </c>
    </row>
    <row r="3828" spans="1:5" s="15" customFormat="1" ht="15" hidden="1" customHeight="1" outlineLevel="1" x14ac:dyDescent="0.2">
      <c r="A3828" s="68" t="s">
        <v>336</v>
      </c>
      <c r="B3828" s="147"/>
      <c r="C3828" s="138">
        <v>410000</v>
      </c>
    </row>
    <row r="3829" spans="1:5" ht="11.25" customHeight="1" collapsed="1" thickBot="1" x14ac:dyDescent="0.3">
      <c r="A3829" s="56" t="s">
        <v>174</v>
      </c>
      <c r="B3829" s="54"/>
      <c r="C3829" s="55"/>
      <c r="D3829" s="9"/>
      <c r="E3829" s="8"/>
    </row>
    <row r="3830" spans="1:5" s="111" customFormat="1" ht="19.5" thickTop="1" x14ac:dyDescent="0.3">
      <c r="A3830" s="106" t="s">
        <v>177</v>
      </c>
      <c r="B3830" s="107">
        <v>5207</v>
      </c>
      <c r="C3830" s="108">
        <v>17501835</v>
      </c>
      <c r="D3830" s="109">
        <f t="shared" si="20"/>
        <v>3361.2127904743616</v>
      </c>
      <c r="E3830" s="110">
        <f t="shared" si="21"/>
        <v>482.93287219459216</v>
      </c>
    </row>
    <row r="3831" spans="1:5" ht="17.25" hidden="1" outlineLevel="1" thickTop="1" thickBot="1" x14ac:dyDescent="0.3">
      <c r="A3831" s="277" t="s">
        <v>781</v>
      </c>
      <c r="B3831" s="278"/>
      <c r="C3831" s="279"/>
      <c r="D3831" s="9"/>
      <c r="E3831" s="8"/>
    </row>
    <row r="3832" spans="1:5" ht="17.25" hidden="1" outlineLevel="1" thickTop="1" thickBot="1" x14ac:dyDescent="0.3">
      <c r="A3832" s="30" t="s">
        <v>782</v>
      </c>
      <c r="B3832" s="31"/>
      <c r="C3832" s="32" t="s">
        <v>783</v>
      </c>
      <c r="D3832" s="9"/>
      <c r="E3832" s="8"/>
    </row>
    <row r="3833" spans="1:5" s="15" customFormat="1" ht="15" hidden="1" customHeight="1" outlineLevel="1" thickTop="1" x14ac:dyDescent="0.2">
      <c r="A3833" s="70" t="s">
        <v>532</v>
      </c>
      <c r="B3833" s="148"/>
      <c r="C3833" s="139">
        <v>17501835</v>
      </c>
    </row>
    <row r="3834" spans="1:5" s="15" customFormat="1" ht="15" hidden="1" customHeight="1" outlineLevel="1" x14ac:dyDescent="0.2">
      <c r="A3834" s="66" t="s">
        <v>313</v>
      </c>
      <c r="B3834" s="146"/>
      <c r="C3834" s="138">
        <v>150000</v>
      </c>
    </row>
    <row r="3835" spans="1:5" s="15" customFormat="1" ht="15" hidden="1" customHeight="1" outlineLevel="1" x14ac:dyDescent="0.2">
      <c r="A3835" s="68" t="s">
        <v>314</v>
      </c>
      <c r="B3835" s="147"/>
      <c r="C3835" s="138">
        <v>150000</v>
      </c>
    </row>
    <row r="3836" spans="1:5" s="15" customFormat="1" ht="15" hidden="1" customHeight="1" outlineLevel="1" x14ac:dyDescent="0.2">
      <c r="A3836" s="66" t="s">
        <v>318</v>
      </c>
      <c r="B3836" s="146"/>
      <c r="C3836" s="138">
        <v>85335</v>
      </c>
    </row>
    <row r="3837" spans="1:5" s="15" customFormat="1" ht="15" hidden="1" customHeight="1" outlineLevel="1" x14ac:dyDescent="0.2">
      <c r="A3837" s="68" t="s">
        <v>376</v>
      </c>
      <c r="B3837" s="147"/>
      <c r="C3837" s="138">
        <v>85335</v>
      </c>
    </row>
    <row r="3838" spans="1:5" s="15" customFormat="1" ht="15" hidden="1" customHeight="1" outlineLevel="1" x14ac:dyDescent="0.2">
      <c r="A3838" s="66" t="s">
        <v>328</v>
      </c>
      <c r="B3838" s="146"/>
      <c r="C3838" s="137">
        <v>9109719</v>
      </c>
    </row>
    <row r="3839" spans="1:5" s="15" customFormat="1" ht="15" hidden="1" customHeight="1" outlineLevel="1" x14ac:dyDescent="0.2">
      <c r="A3839" s="68" t="s">
        <v>330</v>
      </c>
      <c r="B3839" s="147"/>
      <c r="C3839" s="137">
        <v>7609719</v>
      </c>
    </row>
    <row r="3840" spans="1:5" s="15" customFormat="1" ht="15" hidden="1" customHeight="1" outlineLevel="1" x14ac:dyDescent="0.2">
      <c r="A3840" s="68" t="s">
        <v>761</v>
      </c>
      <c r="B3840" s="147"/>
      <c r="C3840" s="137">
        <v>1500000</v>
      </c>
    </row>
    <row r="3841" spans="1:5" s="15" customFormat="1" ht="15" hidden="1" customHeight="1" outlineLevel="1" x14ac:dyDescent="0.2">
      <c r="A3841" s="66" t="s">
        <v>332</v>
      </c>
      <c r="B3841" s="146"/>
      <c r="C3841" s="137">
        <v>7601781</v>
      </c>
    </row>
    <row r="3842" spans="1:5" s="15" customFormat="1" ht="15" hidden="1" customHeight="1" outlineLevel="1" x14ac:dyDescent="0.2">
      <c r="A3842" s="68" t="s">
        <v>333</v>
      </c>
      <c r="B3842" s="147"/>
      <c r="C3842" s="137">
        <v>7574953</v>
      </c>
    </row>
    <row r="3843" spans="1:5" s="15" customFormat="1" ht="15" hidden="1" customHeight="1" outlineLevel="1" x14ac:dyDescent="0.2">
      <c r="A3843" s="68" t="s">
        <v>334</v>
      </c>
      <c r="B3843" s="147"/>
      <c r="C3843" s="138">
        <v>26828</v>
      </c>
    </row>
    <row r="3844" spans="1:5" s="15" customFormat="1" ht="15" hidden="1" customHeight="1" outlineLevel="1" x14ac:dyDescent="0.2">
      <c r="A3844" s="66" t="s">
        <v>741</v>
      </c>
      <c r="B3844" s="146"/>
      <c r="C3844" s="138">
        <v>555000</v>
      </c>
    </row>
    <row r="3845" spans="1:5" s="15" customFormat="1" ht="15" hidden="1" customHeight="1" outlineLevel="1" x14ac:dyDescent="0.2">
      <c r="A3845" s="68" t="s">
        <v>336</v>
      </c>
      <c r="B3845" s="147"/>
      <c r="C3845" s="138">
        <v>555000</v>
      </c>
    </row>
    <row r="3846" spans="1:5" ht="11.25" customHeight="1" collapsed="1" thickBot="1" x14ac:dyDescent="0.3">
      <c r="A3846" s="56" t="s">
        <v>177</v>
      </c>
      <c r="B3846" s="54"/>
      <c r="C3846" s="55"/>
      <c r="D3846" s="9"/>
      <c r="E3846" s="8"/>
    </row>
    <row r="3847" spans="1:5" s="111" customFormat="1" ht="19.5" thickTop="1" x14ac:dyDescent="0.3">
      <c r="A3847" s="112" t="s">
        <v>166</v>
      </c>
      <c r="B3847" s="113">
        <v>264943</v>
      </c>
      <c r="C3847" s="114">
        <v>746841867</v>
      </c>
      <c r="D3847" s="115">
        <f t="shared" si="20"/>
        <v>2818.8775208252341</v>
      </c>
      <c r="E3847" s="116">
        <f t="shared" si="21"/>
        <v>405.01113804960261</v>
      </c>
    </row>
    <row r="3848" spans="1:5" ht="17.25" hidden="1" outlineLevel="1" thickTop="1" thickBot="1" x14ac:dyDescent="0.3">
      <c r="A3848" s="277" t="s">
        <v>781</v>
      </c>
      <c r="B3848" s="278"/>
      <c r="C3848" s="279"/>
      <c r="D3848" s="9"/>
      <c r="E3848" s="8"/>
    </row>
    <row r="3849" spans="1:5" ht="17.25" hidden="1" outlineLevel="1" thickTop="1" thickBot="1" x14ac:dyDescent="0.3">
      <c r="A3849" s="30" t="s">
        <v>782</v>
      </c>
      <c r="B3849" s="31"/>
      <c r="C3849" s="32" t="s">
        <v>783</v>
      </c>
      <c r="D3849" s="9"/>
      <c r="E3849" s="8"/>
    </row>
    <row r="3850" spans="1:5" s="15" customFormat="1" ht="15" hidden="1" customHeight="1" outlineLevel="1" thickTop="1" x14ac:dyDescent="0.2">
      <c r="A3850" s="144" t="s">
        <v>516</v>
      </c>
      <c r="B3850" s="145"/>
      <c r="C3850" s="136">
        <v>746841867</v>
      </c>
    </row>
    <row r="3851" spans="1:5" s="15" customFormat="1" ht="15" hidden="1" customHeight="1" outlineLevel="1" x14ac:dyDescent="0.2">
      <c r="A3851" s="66" t="s">
        <v>310</v>
      </c>
      <c r="B3851" s="146"/>
      <c r="C3851" s="137">
        <v>4391500</v>
      </c>
    </row>
    <row r="3852" spans="1:5" s="15" customFormat="1" ht="15" hidden="1" customHeight="1" outlineLevel="1" x14ac:dyDescent="0.2">
      <c r="A3852" s="68" t="s">
        <v>341</v>
      </c>
      <c r="B3852" s="147"/>
      <c r="C3852" s="138">
        <v>146000</v>
      </c>
    </row>
    <row r="3853" spans="1:5" s="15" customFormat="1" ht="15" hidden="1" customHeight="1" outlineLevel="1" x14ac:dyDescent="0.2">
      <c r="A3853" s="68" t="s">
        <v>311</v>
      </c>
      <c r="B3853" s="147"/>
      <c r="C3853" s="137">
        <v>4181500</v>
      </c>
    </row>
    <row r="3854" spans="1:5" s="15" customFormat="1" ht="15" hidden="1" customHeight="1" outlineLevel="1" x14ac:dyDescent="0.2">
      <c r="A3854" s="68" t="s">
        <v>312</v>
      </c>
      <c r="B3854" s="147"/>
      <c r="C3854" s="138">
        <v>64000</v>
      </c>
    </row>
    <row r="3855" spans="1:5" s="15" customFormat="1" ht="15" hidden="1" customHeight="1" outlineLevel="1" x14ac:dyDescent="0.2">
      <c r="A3855" s="66" t="s">
        <v>313</v>
      </c>
      <c r="B3855" s="146"/>
      <c r="C3855" s="137">
        <v>60515000</v>
      </c>
    </row>
    <row r="3856" spans="1:5" s="15" customFormat="1" ht="15" hidden="1" customHeight="1" outlineLevel="1" x14ac:dyDescent="0.2">
      <c r="A3856" s="68" t="s">
        <v>314</v>
      </c>
      <c r="B3856" s="147"/>
      <c r="C3856" s="137">
        <v>23500000</v>
      </c>
    </row>
    <row r="3857" spans="1:3" s="15" customFormat="1" ht="15" hidden="1" customHeight="1" outlineLevel="1" x14ac:dyDescent="0.2">
      <c r="A3857" s="68" t="s">
        <v>315</v>
      </c>
      <c r="B3857" s="147"/>
      <c r="C3857" s="137">
        <v>25000000</v>
      </c>
    </row>
    <row r="3858" spans="1:3" s="15" customFormat="1" ht="15" hidden="1" customHeight="1" outlineLevel="1" x14ac:dyDescent="0.2">
      <c r="A3858" s="68" t="s">
        <v>316</v>
      </c>
      <c r="B3858" s="147"/>
      <c r="C3858" s="137">
        <v>6500000</v>
      </c>
    </row>
    <row r="3859" spans="1:3" s="15" customFormat="1" ht="15" hidden="1" customHeight="1" outlineLevel="1" x14ac:dyDescent="0.2">
      <c r="A3859" s="68" t="s">
        <v>317</v>
      </c>
      <c r="B3859" s="147"/>
      <c r="C3859" s="137">
        <v>5500000</v>
      </c>
    </row>
    <row r="3860" spans="1:3" s="15" customFormat="1" ht="15" hidden="1" customHeight="1" outlineLevel="1" x14ac:dyDescent="0.2">
      <c r="A3860" s="68" t="s">
        <v>338</v>
      </c>
      <c r="B3860" s="147"/>
      <c r="C3860" s="138">
        <v>15000</v>
      </c>
    </row>
    <row r="3861" spans="1:3" s="15" customFormat="1" ht="15" hidden="1" customHeight="1" outlineLevel="1" x14ac:dyDescent="0.2">
      <c r="A3861" s="66" t="s">
        <v>747</v>
      </c>
      <c r="B3861" s="146"/>
      <c r="C3861" s="137">
        <v>8000000</v>
      </c>
    </row>
    <row r="3862" spans="1:3" s="15" customFormat="1" ht="15" hidden="1" customHeight="1" outlineLevel="1" x14ac:dyDescent="0.2">
      <c r="A3862" s="68" t="s">
        <v>382</v>
      </c>
      <c r="B3862" s="147"/>
      <c r="C3862" s="137">
        <v>8000000</v>
      </c>
    </row>
    <row r="3863" spans="1:3" s="15" customFormat="1" ht="15" hidden="1" customHeight="1" outlineLevel="1" x14ac:dyDescent="0.2">
      <c r="A3863" s="66" t="s">
        <v>318</v>
      </c>
      <c r="B3863" s="146"/>
      <c r="C3863" s="137">
        <v>34287533</v>
      </c>
    </row>
    <row r="3864" spans="1:3" s="15" customFormat="1" ht="15" hidden="1" customHeight="1" outlineLevel="1" x14ac:dyDescent="0.2">
      <c r="A3864" s="68" t="s">
        <v>319</v>
      </c>
      <c r="B3864" s="147"/>
      <c r="C3864" s="137">
        <v>24079000</v>
      </c>
    </row>
    <row r="3865" spans="1:3" s="15" customFormat="1" ht="15" hidden="1" customHeight="1" outlineLevel="1" x14ac:dyDescent="0.2">
      <c r="A3865" s="68" t="s">
        <v>376</v>
      </c>
      <c r="B3865" s="147"/>
      <c r="C3865" s="138">
        <v>85333</v>
      </c>
    </row>
    <row r="3866" spans="1:3" s="15" customFormat="1" ht="15" hidden="1" customHeight="1" outlineLevel="1" x14ac:dyDescent="0.2">
      <c r="A3866" s="68" t="s">
        <v>321</v>
      </c>
      <c r="B3866" s="147"/>
      <c r="C3866" s="137">
        <v>9108200</v>
      </c>
    </row>
    <row r="3867" spans="1:3" s="15" customFormat="1" ht="15" hidden="1" customHeight="1" outlineLevel="1" x14ac:dyDescent="0.2">
      <c r="A3867" s="68" t="s">
        <v>357</v>
      </c>
      <c r="B3867" s="147"/>
      <c r="C3867" s="138">
        <v>10000</v>
      </c>
    </row>
    <row r="3868" spans="1:3" s="15" customFormat="1" ht="15" hidden="1" customHeight="1" outlineLevel="1" x14ac:dyDescent="0.2">
      <c r="A3868" s="68" t="s">
        <v>323</v>
      </c>
      <c r="B3868" s="147"/>
      <c r="C3868" s="138">
        <v>564000</v>
      </c>
    </row>
    <row r="3869" spans="1:3" s="15" customFormat="1" ht="15" hidden="1" customHeight="1" outlineLevel="1" x14ac:dyDescent="0.2">
      <c r="A3869" s="68" t="s">
        <v>324</v>
      </c>
      <c r="B3869" s="147"/>
      <c r="C3869" s="138">
        <v>190000</v>
      </c>
    </row>
    <row r="3870" spans="1:3" s="15" customFormat="1" ht="15" hidden="1" customHeight="1" outlineLevel="1" x14ac:dyDescent="0.2">
      <c r="A3870" s="68" t="s">
        <v>325</v>
      </c>
      <c r="B3870" s="147"/>
      <c r="C3870" s="138">
        <v>251000</v>
      </c>
    </row>
    <row r="3871" spans="1:3" s="15" customFormat="1" ht="15" hidden="1" customHeight="1" outlineLevel="1" x14ac:dyDescent="0.2">
      <c r="A3871" s="66" t="s">
        <v>326</v>
      </c>
      <c r="B3871" s="146"/>
      <c r="C3871" s="137">
        <v>2692000</v>
      </c>
    </row>
    <row r="3872" spans="1:3" s="15" customFormat="1" ht="15" hidden="1" customHeight="1" outlineLevel="1" x14ac:dyDescent="0.2">
      <c r="A3872" s="68" t="s">
        <v>327</v>
      </c>
      <c r="B3872" s="147"/>
      <c r="C3872" s="138">
        <v>12000</v>
      </c>
    </row>
    <row r="3873" spans="1:5" s="15" customFormat="1" ht="15" hidden="1" customHeight="1" outlineLevel="1" x14ac:dyDescent="0.2">
      <c r="A3873" s="68" t="s">
        <v>344</v>
      </c>
      <c r="B3873" s="147"/>
      <c r="C3873" s="137">
        <v>2680000</v>
      </c>
    </row>
    <row r="3874" spans="1:5" s="15" customFormat="1" ht="15" hidden="1" customHeight="1" outlineLevel="1" x14ac:dyDescent="0.2">
      <c r="A3874" s="66" t="s">
        <v>328</v>
      </c>
      <c r="B3874" s="146"/>
      <c r="C3874" s="137">
        <v>386818368</v>
      </c>
    </row>
    <row r="3875" spans="1:5" s="15" customFormat="1" ht="15" hidden="1" customHeight="1" outlineLevel="1" x14ac:dyDescent="0.2">
      <c r="A3875" s="68" t="s">
        <v>330</v>
      </c>
      <c r="B3875" s="147"/>
      <c r="C3875" s="137">
        <v>386818368</v>
      </c>
    </row>
    <row r="3876" spans="1:5" s="15" customFormat="1" ht="15" hidden="1" customHeight="1" outlineLevel="1" x14ac:dyDescent="0.2">
      <c r="A3876" s="66" t="s">
        <v>332</v>
      </c>
      <c r="B3876" s="146"/>
      <c r="C3876" s="137">
        <v>37839677</v>
      </c>
    </row>
    <row r="3877" spans="1:5" s="15" customFormat="1" ht="15" hidden="1" customHeight="1" outlineLevel="1" x14ac:dyDescent="0.2">
      <c r="A3877" s="68" t="s">
        <v>333</v>
      </c>
      <c r="B3877" s="147"/>
      <c r="C3877" s="137">
        <v>29806221</v>
      </c>
    </row>
    <row r="3878" spans="1:5" s="15" customFormat="1" ht="15" hidden="1" customHeight="1" outlineLevel="1" x14ac:dyDescent="0.2">
      <c r="A3878" s="68" t="s">
        <v>334</v>
      </c>
      <c r="B3878" s="147"/>
      <c r="C3878" s="137">
        <v>3316283</v>
      </c>
    </row>
    <row r="3879" spans="1:5" s="15" customFormat="1" ht="15" hidden="1" customHeight="1" outlineLevel="1" x14ac:dyDescent="0.2">
      <c r="A3879" s="68" t="s">
        <v>335</v>
      </c>
      <c r="B3879" s="147"/>
      <c r="C3879" s="137">
        <v>4717173</v>
      </c>
    </row>
    <row r="3880" spans="1:5" s="15" customFormat="1" ht="15" hidden="1" customHeight="1" outlineLevel="1" x14ac:dyDescent="0.2">
      <c r="A3880" s="66" t="s">
        <v>741</v>
      </c>
      <c r="B3880" s="146"/>
      <c r="C3880" s="137">
        <v>193013356</v>
      </c>
    </row>
    <row r="3881" spans="1:5" s="15" customFormat="1" ht="15" hidden="1" customHeight="1" outlineLevel="1" x14ac:dyDescent="0.2">
      <c r="A3881" s="68" t="s">
        <v>336</v>
      </c>
      <c r="B3881" s="147"/>
      <c r="C3881" s="137">
        <v>193013356</v>
      </c>
    </row>
    <row r="3882" spans="1:5" s="15" customFormat="1" ht="15" hidden="1" customHeight="1" outlineLevel="1" x14ac:dyDescent="0.2">
      <c r="A3882" s="66" t="s">
        <v>748</v>
      </c>
      <c r="B3882" s="146"/>
      <c r="C3882" s="137">
        <v>19284433</v>
      </c>
    </row>
    <row r="3883" spans="1:5" s="15" customFormat="1" ht="15" hidden="1" customHeight="1" outlineLevel="1" x14ac:dyDescent="0.2">
      <c r="A3883" s="68" t="s">
        <v>387</v>
      </c>
      <c r="B3883" s="147"/>
      <c r="C3883" s="137">
        <v>19284433</v>
      </c>
    </row>
    <row r="3884" spans="1:5" ht="11.25" customHeight="1" collapsed="1" thickBot="1" x14ac:dyDescent="0.3">
      <c r="A3884" s="56" t="s">
        <v>166</v>
      </c>
      <c r="B3884" s="54"/>
      <c r="C3884" s="55"/>
      <c r="D3884" s="9"/>
      <c r="E3884" s="8"/>
    </row>
    <row r="3885" spans="1:5" s="111" customFormat="1" ht="19.5" thickTop="1" x14ac:dyDescent="0.3">
      <c r="A3885" s="106" t="s">
        <v>161</v>
      </c>
      <c r="B3885" s="107">
        <v>24677</v>
      </c>
      <c r="C3885" s="108">
        <v>65597342</v>
      </c>
      <c r="D3885" s="109">
        <f t="shared" si="20"/>
        <v>2658.238116464724</v>
      </c>
      <c r="E3885" s="110">
        <f t="shared" si="21"/>
        <v>381.93076385987416</v>
      </c>
    </row>
    <row r="3886" spans="1:5" ht="17.25" hidden="1" outlineLevel="1" thickTop="1" thickBot="1" x14ac:dyDescent="0.3">
      <c r="A3886" s="277" t="s">
        <v>781</v>
      </c>
      <c r="B3886" s="278"/>
      <c r="C3886" s="279"/>
      <c r="D3886" s="9"/>
      <c r="E3886" s="8"/>
    </row>
    <row r="3887" spans="1:5" ht="17.25" hidden="1" outlineLevel="1" thickTop="1" thickBot="1" x14ac:dyDescent="0.3">
      <c r="A3887" s="30" t="s">
        <v>782</v>
      </c>
      <c r="B3887" s="31"/>
      <c r="C3887" s="32" t="s">
        <v>783</v>
      </c>
      <c r="D3887" s="9"/>
      <c r="E3887" s="8"/>
    </row>
    <row r="3888" spans="1:5" s="15" customFormat="1" ht="15" hidden="1" customHeight="1" outlineLevel="1" thickTop="1" x14ac:dyDescent="0.2">
      <c r="A3888" s="70" t="s">
        <v>521</v>
      </c>
      <c r="B3888" s="148"/>
      <c r="C3888" s="139">
        <v>65597342</v>
      </c>
    </row>
    <row r="3889" spans="1:3" s="15" customFormat="1" ht="15" hidden="1" customHeight="1" outlineLevel="1" x14ac:dyDescent="0.2">
      <c r="A3889" s="66" t="s">
        <v>310</v>
      </c>
      <c r="B3889" s="146"/>
      <c r="C3889" s="138">
        <v>5000</v>
      </c>
    </row>
    <row r="3890" spans="1:3" s="15" customFormat="1" ht="15" hidden="1" customHeight="1" outlineLevel="1" x14ac:dyDescent="0.2">
      <c r="A3890" s="68" t="s">
        <v>311</v>
      </c>
      <c r="B3890" s="147"/>
      <c r="C3890" s="138">
        <v>5000</v>
      </c>
    </row>
    <row r="3891" spans="1:3" s="15" customFormat="1" ht="15" hidden="1" customHeight="1" outlineLevel="1" x14ac:dyDescent="0.2">
      <c r="A3891" s="66" t="s">
        <v>313</v>
      </c>
      <c r="B3891" s="146"/>
      <c r="C3891" s="138">
        <v>165552</v>
      </c>
    </row>
    <row r="3892" spans="1:3" s="15" customFormat="1" ht="15" hidden="1" customHeight="1" outlineLevel="1" x14ac:dyDescent="0.2">
      <c r="A3892" s="68" t="s">
        <v>314</v>
      </c>
      <c r="B3892" s="147"/>
      <c r="C3892" s="138">
        <v>150000</v>
      </c>
    </row>
    <row r="3893" spans="1:3" s="15" customFormat="1" ht="15" hidden="1" customHeight="1" outlineLevel="1" x14ac:dyDescent="0.2">
      <c r="A3893" s="68" t="s">
        <v>315</v>
      </c>
      <c r="B3893" s="147"/>
      <c r="C3893" s="138">
        <v>5552</v>
      </c>
    </row>
    <row r="3894" spans="1:3" s="15" customFormat="1" ht="15" hidden="1" customHeight="1" outlineLevel="1" x14ac:dyDescent="0.2">
      <c r="A3894" s="68" t="s">
        <v>316</v>
      </c>
      <c r="B3894" s="147"/>
      <c r="C3894" s="138">
        <v>10000</v>
      </c>
    </row>
    <row r="3895" spans="1:3" s="15" customFormat="1" ht="15" hidden="1" customHeight="1" outlineLevel="1" x14ac:dyDescent="0.2">
      <c r="A3895" s="66" t="s">
        <v>747</v>
      </c>
      <c r="B3895" s="146"/>
      <c r="C3895" s="137">
        <v>7034271</v>
      </c>
    </row>
    <row r="3896" spans="1:3" s="15" customFormat="1" ht="15" hidden="1" customHeight="1" outlineLevel="1" x14ac:dyDescent="0.2">
      <c r="A3896" s="68" t="s">
        <v>382</v>
      </c>
      <c r="B3896" s="147"/>
      <c r="C3896" s="137">
        <v>7034271</v>
      </c>
    </row>
    <row r="3897" spans="1:3" s="15" customFormat="1" ht="15" hidden="1" customHeight="1" outlineLevel="1" x14ac:dyDescent="0.2">
      <c r="A3897" s="66" t="s">
        <v>318</v>
      </c>
      <c r="B3897" s="146"/>
      <c r="C3897" s="138">
        <v>468985</v>
      </c>
    </row>
    <row r="3898" spans="1:3" s="15" customFormat="1" ht="15" hidden="1" customHeight="1" outlineLevel="1" x14ac:dyDescent="0.2">
      <c r="A3898" s="68" t="s">
        <v>376</v>
      </c>
      <c r="B3898" s="147"/>
      <c r="C3898" s="138">
        <v>87337</v>
      </c>
    </row>
    <row r="3899" spans="1:3" s="15" customFormat="1" ht="15" hidden="1" customHeight="1" outlineLevel="1" x14ac:dyDescent="0.2">
      <c r="A3899" s="68" t="s">
        <v>321</v>
      </c>
      <c r="B3899" s="147"/>
      <c r="C3899" s="138">
        <v>80000</v>
      </c>
    </row>
    <row r="3900" spans="1:3" s="15" customFormat="1" ht="15" hidden="1" customHeight="1" outlineLevel="1" x14ac:dyDescent="0.2">
      <c r="A3900" s="68" t="s">
        <v>323</v>
      </c>
      <c r="B3900" s="147"/>
      <c r="C3900" s="138">
        <v>20000</v>
      </c>
    </row>
    <row r="3901" spans="1:3" s="15" customFormat="1" ht="15" hidden="1" customHeight="1" outlineLevel="1" x14ac:dyDescent="0.2">
      <c r="A3901" s="68" t="s">
        <v>325</v>
      </c>
      <c r="B3901" s="147"/>
      <c r="C3901" s="138">
        <v>281648</v>
      </c>
    </row>
    <row r="3902" spans="1:3" s="15" customFormat="1" ht="15" hidden="1" customHeight="1" outlineLevel="1" x14ac:dyDescent="0.2">
      <c r="A3902" s="66" t="s">
        <v>328</v>
      </c>
      <c r="B3902" s="146"/>
      <c r="C3902" s="137">
        <v>36063959</v>
      </c>
    </row>
    <row r="3903" spans="1:3" s="15" customFormat="1" ht="15" hidden="1" customHeight="1" outlineLevel="1" x14ac:dyDescent="0.2">
      <c r="A3903" s="68" t="s">
        <v>330</v>
      </c>
      <c r="B3903" s="147"/>
      <c r="C3903" s="137">
        <v>36063959</v>
      </c>
    </row>
    <row r="3904" spans="1:3" s="15" customFormat="1" ht="15" hidden="1" customHeight="1" outlineLevel="1" x14ac:dyDescent="0.2">
      <c r="A3904" s="66" t="s">
        <v>332</v>
      </c>
      <c r="B3904" s="146"/>
      <c r="C3904" s="137">
        <v>1224575</v>
      </c>
    </row>
    <row r="3905" spans="1:5" s="15" customFormat="1" ht="15" hidden="1" customHeight="1" outlineLevel="1" x14ac:dyDescent="0.2">
      <c r="A3905" s="68" t="s">
        <v>333</v>
      </c>
      <c r="B3905" s="147"/>
      <c r="C3905" s="137">
        <v>1224575</v>
      </c>
    </row>
    <row r="3906" spans="1:5" s="15" customFormat="1" ht="15" hidden="1" customHeight="1" outlineLevel="1" x14ac:dyDescent="0.2">
      <c r="A3906" s="66" t="s">
        <v>741</v>
      </c>
      <c r="B3906" s="146"/>
      <c r="C3906" s="137">
        <v>20635000</v>
      </c>
    </row>
    <row r="3907" spans="1:5" s="15" customFormat="1" ht="15" hidden="1" customHeight="1" outlineLevel="1" x14ac:dyDescent="0.2">
      <c r="A3907" s="68" t="s">
        <v>336</v>
      </c>
      <c r="B3907" s="147"/>
      <c r="C3907" s="137">
        <v>20635000</v>
      </c>
    </row>
    <row r="3908" spans="1:5" ht="11.25" customHeight="1" collapsed="1" thickBot="1" x14ac:dyDescent="0.3">
      <c r="A3908" s="56" t="s">
        <v>161</v>
      </c>
      <c r="B3908" s="54"/>
      <c r="C3908" s="55"/>
      <c r="D3908" s="9"/>
      <c r="E3908" s="8"/>
    </row>
    <row r="3909" spans="1:5" s="111" customFormat="1" ht="19.5" thickTop="1" x14ac:dyDescent="0.3">
      <c r="A3909" s="112" t="s">
        <v>151</v>
      </c>
      <c r="B3909" s="113">
        <v>28304</v>
      </c>
      <c r="C3909" s="114">
        <v>74363202</v>
      </c>
      <c r="D3909" s="115">
        <f t="shared" si="20"/>
        <v>2627.3036319954776</v>
      </c>
      <c r="E3909" s="116">
        <f t="shared" si="21"/>
        <v>377.48615402233872</v>
      </c>
    </row>
    <row r="3910" spans="1:5" ht="17.25" hidden="1" outlineLevel="1" thickTop="1" thickBot="1" x14ac:dyDescent="0.3">
      <c r="A3910" s="277" t="s">
        <v>781</v>
      </c>
      <c r="B3910" s="278"/>
      <c r="C3910" s="279"/>
      <c r="D3910" s="9"/>
      <c r="E3910" s="8"/>
    </row>
    <row r="3911" spans="1:5" ht="17.25" hidden="1" outlineLevel="1" thickTop="1" thickBot="1" x14ac:dyDescent="0.3">
      <c r="A3911" s="30" t="s">
        <v>782</v>
      </c>
      <c r="B3911" s="31"/>
      <c r="C3911" s="32" t="s">
        <v>783</v>
      </c>
      <c r="D3911" s="9"/>
      <c r="E3911" s="8"/>
    </row>
    <row r="3912" spans="1:5" s="15" customFormat="1" ht="15" hidden="1" customHeight="1" outlineLevel="1" thickTop="1" x14ac:dyDescent="0.2">
      <c r="A3912" s="70" t="s">
        <v>519</v>
      </c>
      <c r="B3912" s="148"/>
      <c r="C3912" s="139">
        <v>74363202</v>
      </c>
    </row>
    <row r="3913" spans="1:5" s="15" customFormat="1" ht="15" hidden="1" customHeight="1" outlineLevel="1" x14ac:dyDescent="0.2">
      <c r="A3913" s="66" t="s">
        <v>313</v>
      </c>
      <c r="B3913" s="146"/>
      <c r="C3913" s="137">
        <v>2050000</v>
      </c>
    </row>
    <row r="3914" spans="1:5" s="15" customFormat="1" ht="15" hidden="1" customHeight="1" outlineLevel="1" x14ac:dyDescent="0.2">
      <c r="A3914" s="68" t="s">
        <v>314</v>
      </c>
      <c r="B3914" s="147"/>
      <c r="C3914" s="137">
        <v>1500000</v>
      </c>
    </row>
    <row r="3915" spans="1:5" s="15" customFormat="1" ht="15" hidden="1" customHeight="1" outlineLevel="1" x14ac:dyDescent="0.2">
      <c r="A3915" s="68" t="s">
        <v>315</v>
      </c>
      <c r="B3915" s="147"/>
      <c r="C3915" s="138">
        <v>500000</v>
      </c>
    </row>
    <row r="3916" spans="1:5" s="15" customFormat="1" ht="15" hidden="1" customHeight="1" outlineLevel="1" x14ac:dyDescent="0.2">
      <c r="A3916" s="68" t="s">
        <v>316</v>
      </c>
      <c r="B3916" s="147"/>
      <c r="C3916" s="138">
        <v>50000</v>
      </c>
    </row>
    <row r="3917" spans="1:5" s="15" customFormat="1" ht="15" hidden="1" customHeight="1" outlineLevel="1" x14ac:dyDescent="0.2">
      <c r="A3917" s="66" t="s">
        <v>318</v>
      </c>
      <c r="B3917" s="146"/>
      <c r="C3917" s="138">
        <v>799311</v>
      </c>
    </row>
    <row r="3918" spans="1:5" s="15" customFormat="1" ht="15" hidden="1" customHeight="1" outlineLevel="1" x14ac:dyDescent="0.2">
      <c r="A3918" s="68" t="s">
        <v>319</v>
      </c>
      <c r="B3918" s="147"/>
      <c r="C3918" s="138">
        <v>150000</v>
      </c>
    </row>
    <row r="3919" spans="1:5" s="15" customFormat="1" ht="15" hidden="1" customHeight="1" outlineLevel="1" x14ac:dyDescent="0.2">
      <c r="A3919" s="68" t="s">
        <v>376</v>
      </c>
      <c r="B3919" s="147"/>
      <c r="C3919" s="138">
        <v>149311</v>
      </c>
    </row>
    <row r="3920" spans="1:5" s="15" customFormat="1" ht="15" hidden="1" customHeight="1" outlineLevel="1" x14ac:dyDescent="0.2">
      <c r="A3920" s="68" t="s">
        <v>746</v>
      </c>
      <c r="B3920" s="147"/>
      <c r="C3920" s="138">
        <v>200000</v>
      </c>
    </row>
    <row r="3921" spans="1:5" s="15" customFormat="1" ht="15" hidden="1" customHeight="1" outlineLevel="1" x14ac:dyDescent="0.2">
      <c r="A3921" s="68" t="s">
        <v>325</v>
      </c>
      <c r="B3921" s="147"/>
      <c r="C3921" s="138">
        <v>300000</v>
      </c>
    </row>
    <row r="3922" spans="1:5" s="15" customFormat="1" ht="15" hidden="1" customHeight="1" outlineLevel="1" x14ac:dyDescent="0.2">
      <c r="A3922" s="66" t="s">
        <v>328</v>
      </c>
      <c r="B3922" s="146"/>
      <c r="C3922" s="137">
        <v>42769047</v>
      </c>
    </row>
    <row r="3923" spans="1:5" s="15" customFormat="1" ht="15" hidden="1" customHeight="1" outlineLevel="1" x14ac:dyDescent="0.2">
      <c r="A3923" s="68" t="s">
        <v>330</v>
      </c>
      <c r="B3923" s="147"/>
      <c r="C3923" s="137">
        <v>42769047</v>
      </c>
    </row>
    <row r="3924" spans="1:5" s="15" customFormat="1" ht="15" hidden="1" customHeight="1" outlineLevel="1" x14ac:dyDescent="0.2">
      <c r="A3924" s="66" t="s">
        <v>332</v>
      </c>
      <c r="B3924" s="146"/>
      <c r="C3924" s="137">
        <v>12516844</v>
      </c>
    </row>
    <row r="3925" spans="1:5" s="15" customFormat="1" ht="15" hidden="1" customHeight="1" outlineLevel="1" x14ac:dyDescent="0.2">
      <c r="A3925" s="68" t="s">
        <v>333</v>
      </c>
      <c r="B3925" s="147"/>
      <c r="C3925" s="137">
        <v>10261489</v>
      </c>
    </row>
    <row r="3926" spans="1:5" s="15" customFormat="1" ht="15" hidden="1" customHeight="1" outlineLevel="1" x14ac:dyDescent="0.2">
      <c r="A3926" s="68" t="s">
        <v>334</v>
      </c>
      <c r="B3926" s="147"/>
      <c r="C3926" s="137">
        <v>2255355</v>
      </c>
    </row>
    <row r="3927" spans="1:5" s="15" customFormat="1" ht="15" hidden="1" customHeight="1" outlineLevel="1" x14ac:dyDescent="0.2">
      <c r="A3927" s="66" t="s">
        <v>741</v>
      </c>
      <c r="B3927" s="146"/>
      <c r="C3927" s="137">
        <v>16228000</v>
      </c>
    </row>
    <row r="3928" spans="1:5" s="15" customFormat="1" ht="15" hidden="1" customHeight="1" outlineLevel="1" x14ac:dyDescent="0.2">
      <c r="A3928" s="68" t="s">
        <v>336</v>
      </c>
      <c r="B3928" s="147"/>
      <c r="C3928" s="137">
        <v>16228000</v>
      </c>
    </row>
    <row r="3929" spans="1:5" ht="11.25" customHeight="1" collapsed="1" thickBot="1" x14ac:dyDescent="0.3">
      <c r="A3929" s="56" t="s">
        <v>151</v>
      </c>
      <c r="B3929" s="54"/>
      <c r="C3929" s="55"/>
      <c r="D3929" s="9"/>
      <c r="E3929" s="8"/>
    </row>
    <row r="3930" spans="1:5" s="111" customFormat="1" ht="19.5" thickTop="1" x14ac:dyDescent="0.3">
      <c r="A3930" s="106" t="s">
        <v>175</v>
      </c>
      <c r="B3930" s="107">
        <v>727</v>
      </c>
      <c r="C3930" s="108">
        <v>1772391</v>
      </c>
      <c r="D3930" s="109">
        <f t="shared" si="20"/>
        <v>2437.9518569463548</v>
      </c>
      <c r="E3930" s="110">
        <f t="shared" si="21"/>
        <v>350.2804392164303</v>
      </c>
    </row>
    <row r="3931" spans="1:5" ht="17.25" hidden="1" outlineLevel="1" thickTop="1" thickBot="1" x14ac:dyDescent="0.3">
      <c r="A3931" s="277" t="s">
        <v>781</v>
      </c>
      <c r="B3931" s="278"/>
      <c r="C3931" s="279"/>
      <c r="D3931" s="9"/>
      <c r="E3931" s="8"/>
    </row>
    <row r="3932" spans="1:5" ht="17.25" hidden="1" outlineLevel="1" thickTop="1" thickBot="1" x14ac:dyDescent="0.3">
      <c r="A3932" s="30" t="s">
        <v>782</v>
      </c>
      <c r="B3932" s="31"/>
      <c r="C3932" s="32" t="s">
        <v>783</v>
      </c>
      <c r="D3932" s="9"/>
      <c r="E3932" s="8"/>
    </row>
    <row r="3933" spans="1:5" s="15" customFormat="1" ht="15" hidden="1" customHeight="1" outlineLevel="1" thickTop="1" x14ac:dyDescent="0.2">
      <c r="A3933" s="70" t="s">
        <v>545</v>
      </c>
      <c r="B3933" s="148"/>
      <c r="C3933" s="139">
        <v>1772391</v>
      </c>
    </row>
    <row r="3934" spans="1:5" s="15" customFormat="1" ht="15" hidden="1" customHeight="1" outlineLevel="1" x14ac:dyDescent="0.2">
      <c r="A3934" s="66" t="s">
        <v>310</v>
      </c>
      <c r="B3934" s="146"/>
      <c r="C3934" s="138">
        <v>5000</v>
      </c>
    </row>
    <row r="3935" spans="1:5" s="15" customFormat="1" ht="15" hidden="1" customHeight="1" outlineLevel="1" x14ac:dyDescent="0.2">
      <c r="A3935" s="68" t="s">
        <v>312</v>
      </c>
      <c r="B3935" s="147"/>
      <c r="C3935" s="138">
        <v>5000</v>
      </c>
    </row>
    <row r="3936" spans="1:5" s="15" customFormat="1" ht="15" hidden="1" customHeight="1" outlineLevel="1" x14ac:dyDescent="0.2">
      <c r="A3936" s="66" t="s">
        <v>318</v>
      </c>
      <c r="B3936" s="146"/>
      <c r="C3936" s="138">
        <v>2619</v>
      </c>
    </row>
    <row r="3937" spans="1:5" s="15" customFormat="1" ht="15" hidden="1" customHeight="1" outlineLevel="1" x14ac:dyDescent="0.2">
      <c r="A3937" s="68" t="s">
        <v>376</v>
      </c>
      <c r="B3937" s="147"/>
      <c r="C3937" s="138">
        <v>2619</v>
      </c>
    </row>
    <row r="3938" spans="1:5" s="15" customFormat="1" ht="15" hidden="1" customHeight="1" outlineLevel="1" x14ac:dyDescent="0.2">
      <c r="A3938" s="66" t="s">
        <v>328</v>
      </c>
      <c r="B3938" s="146"/>
      <c r="C3938" s="137">
        <v>1062467</v>
      </c>
    </row>
    <row r="3939" spans="1:5" s="15" customFormat="1" ht="15" hidden="1" customHeight="1" outlineLevel="1" x14ac:dyDescent="0.2">
      <c r="A3939" s="68" t="s">
        <v>330</v>
      </c>
      <c r="B3939" s="147"/>
      <c r="C3939" s="137">
        <v>1062467</v>
      </c>
    </row>
    <row r="3940" spans="1:5" s="15" customFormat="1" ht="15" hidden="1" customHeight="1" outlineLevel="1" x14ac:dyDescent="0.2">
      <c r="A3940" s="66" t="s">
        <v>332</v>
      </c>
      <c r="B3940" s="146"/>
      <c r="C3940" s="138">
        <v>372849</v>
      </c>
    </row>
    <row r="3941" spans="1:5" s="15" customFormat="1" ht="15" hidden="1" customHeight="1" outlineLevel="1" x14ac:dyDescent="0.2">
      <c r="A3941" s="68" t="s">
        <v>333</v>
      </c>
      <c r="B3941" s="147"/>
      <c r="C3941" s="138">
        <v>38734</v>
      </c>
    </row>
    <row r="3942" spans="1:5" s="15" customFormat="1" ht="15" hidden="1" customHeight="1" outlineLevel="1" x14ac:dyDescent="0.2">
      <c r="A3942" s="68" t="s">
        <v>334</v>
      </c>
      <c r="B3942" s="147"/>
      <c r="C3942" s="138">
        <v>334115</v>
      </c>
    </row>
    <row r="3943" spans="1:5" s="15" customFormat="1" ht="15" hidden="1" customHeight="1" outlineLevel="1" x14ac:dyDescent="0.2">
      <c r="A3943" s="66" t="s">
        <v>741</v>
      </c>
      <c r="B3943" s="146"/>
      <c r="C3943" s="138">
        <v>329456</v>
      </c>
    </row>
    <row r="3944" spans="1:5" s="15" customFormat="1" ht="15" hidden="1" customHeight="1" outlineLevel="1" x14ac:dyDescent="0.2">
      <c r="A3944" s="68" t="s">
        <v>336</v>
      </c>
      <c r="B3944" s="147"/>
      <c r="C3944" s="138">
        <v>329456</v>
      </c>
    </row>
    <row r="3945" spans="1:5" ht="11.25" customHeight="1" collapsed="1" thickBot="1" x14ac:dyDescent="0.3">
      <c r="A3945" s="56"/>
      <c r="B3945" s="54"/>
      <c r="C3945" s="55"/>
      <c r="D3945" s="9"/>
      <c r="E3945" s="8"/>
    </row>
    <row r="3946" spans="1:5" s="111" customFormat="1" ht="19.5" thickTop="1" x14ac:dyDescent="0.3">
      <c r="A3946" s="112" t="s">
        <v>707</v>
      </c>
      <c r="B3946" s="113">
        <v>12846</v>
      </c>
      <c r="C3946" s="114">
        <v>29023637</v>
      </c>
      <c r="D3946" s="115">
        <f t="shared" si="20"/>
        <v>2259.3520940370545</v>
      </c>
      <c r="E3946" s="116">
        <f t="shared" si="21"/>
        <v>324.61955374095612</v>
      </c>
    </row>
    <row r="3947" spans="1:5" ht="17.25" hidden="1" outlineLevel="1" thickTop="1" thickBot="1" x14ac:dyDescent="0.3">
      <c r="A3947" s="277" t="s">
        <v>781</v>
      </c>
      <c r="B3947" s="278"/>
      <c r="C3947" s="279"/>
      <c r="D3947" s="9"/>
      <c r="E3947" s="8"/>
    </row>
    <row r="3948" spans="1:5" ht="17.25" hidden="1" outlineLevel="1" thickTop="1" thickBot="1" x14ac:dyDescent="0.3">
      <c r="A3948" s="30" t="s">
        <v>782</v>
      </c>
      <c r="B3948" s="31"/>
      <c r="C3948" s="32" t="s">
        <v>783</v>
      </c>
      <c r="D3948" s="9"/>
      <c r="E3948" s="8"/>
    </row>
    <row r="3949" spans="1:5" s="159" customFormat="1" ht="15" hidden="1" customHeight="1" outlineLevel="1" thickTop="1" x14ac:dyDescent="0.2">
      <c r="A3949" s="70" t="s">
        <v>550</v>
      </c>
      <c r="B3949" s="148"/>
      <c r="C3949" s="139">
        <v>29023637</v>
      </c>
    </row>
    <row r="3950" spans="1:5" s="159" customFormat="1" ht="15" hidden="1" customHeight="1" outlineLevel="1" x14ac:dyDescent="0.2">
      <c r="A3950" s="66" t="s">
        <v>318</v>
      </c>
      <c r="B3950" s="146"/>
      <c r="C3950" s="138">
        <v>218579</v>
      </c>
    </row>
    <row r="3951" spans="1:5" s="159" customFormat="1" ht="15" hidden="1" customHeight="1" outlineLevel="1" x14ac:dyDescent="0.2">
      <c r="A3951" s="68" t="s">
        <v>376</v>
      </c>
      <c r="B3951" s="147"/>
      <c r="C3951" s="138">
        <v>168579</v>
      </c>
    </row>
    <row r="3952" spans="1:5" s="159" customFormat="1" ht="15" hidden="1" customHeight="1" outlineLevel="1" x14ac:dyDescent="0.2">
      <c r="A3952" s="68" t="s">
        <v>321</v>
      </c>
      <c r="B3952" s="147"/>
      <c r="C3952" s="138">
        <v>50000</v>
      </c>
    </row>
    <row r="3953" spans="1:5" s="159" customFormat="1" ht="15" hidden="1" customHeight="1" outlineLevel="1" x14ac:dyDescent="0.2">
      <c r="A3953" s="66" t="s">
        <v>328</v>
      </c>
      <c r="B3953" s="146"/>
      <c r="C3953" s="137">
        <v>18688897</v>
      </c>
    </row>
    <row r="3954" spans="1:5" s="159" customFormat="1" ht="15" hidden="1" customHeight="1" outlineLevel="1" x14ac:dyDescent="0.2">
      <c r="A3954" s="68" t="s">
        <v>330</v>
      </c>
      <c r="B3954" s="147"/>
      <c r="C3954" s="137">
        <v>18688897</v>
      </c>
    </row>
    <row r="3955" spans="1:5" s="159" customFormat="1" ht="15" hidden="1" customHeight="1" outlineLevel="1" x14ac:dyDescent="0.2">
      <c r="A3955" s="66" t="s">
        <v>332</v>
      </c>
      <c r="B3955" s="146"/>
      <c r="C3955" s="137">
        <v>4116161</v>
      </c>
    </row>
    <row r="3956" spans="1:5" s="159" customFormat="1" ht="15" hidden="1" customHeight="1" outlineLevel="1" x14ac:dyDescent="0.2">
      <c r="A3956" s="68" t="s">
        <v>333</v>
      </c>
      <c r="B3956" s="147"/>
      <c r="C3956" s="137">
        <v>4116161</v>
      </c>
    </row>
    <row r="3957" spans="1:5" s="159" customFormat="1" ht="15" hidden="1" customHeight="1" outlineLevel="1" x14ac:dyDescent="0.2">
      <c r="A3957" s="66" t="s">
        <v>741</v>
      </c>
      <c r="B3957" s="146"/>
      <c r="C3957" s="137">
        <v>6000000</v>
      </c>
    </row>
    <row r="3958" spans="1:5" s="159" customFormat="1" ht="15" hidden="1" customHeight="1" outlineLevel="1" thickBot="1" x14ac:dyDescent="0.25">
      <c r="A3958" s="149" t="s">
        <v>336</v>
      </c>
      <c r="B3958" s="150"/>
      <c r="C3958" s="143">
        <v>6000000</v>
      </c>
    </row>
    <row r="3959" spans="1:5" ht="11.25" customHeight="1" collapsed="1" thickBot="1" x14ac:dyDescent="0.3">
      <c r="A3959" s="56" t="s">
        <v>707</v>
      </c>
      <c r="B3959" s="54"/>
      <c r="C3959" s="55"/>
      <c r="D3959" s="9"/>
      <c r="E3959" s="8"/>
    </row>
    <row r="3960" spans="1:5" s="111" customFormat="1" ht="19.5" thickTop="1" x14ac:dyDescent="0.3">
      <c r="A3960" s="106" t="s">
        <v>164</v>
      </c>
      <c r="B3960" s="107">
        <v>509</v>
      </c>
      <c r="C3960" s="108">
        <v>1132806</v>
      </c>
      <c r="D3960" s="109">
        <f t="shared" si="20"/>
        <v>2225.5520628683694</v>
      </c>
      <c r="E3960" s="110">
        <f t="shared" si="21"/>
        <v>319.76322742361629</v>
      </c>
    </row>
    <row r="3961" spans="1:5" ht="17.25" hidden="1" outlineLevel="1" thickTop="1" thickBot="1" x14ac:dyDescent="0.3">
      <c r="A3961" s="277" t="s">
        <v>781</v>
      </c>
      <c r="B3961" s="278"/>
      <c r="C3961" s="279"/>
      <c r="D3961" s="9"/>
      <c r="E3961" s="8"/>
    </row>
    <row r="3962" spans="1:5" ht="17.25" hidden="1" outlineLevel="1" thickTop="1" thickBot="1" x14ac:dyDescent="0.3">
      <c r="A3962" s="30" t="s">
        <v>782</v>
      </c>
      <c r="B3962" s="31"/>
      <c r="C3962" s="32" t="s">
        <v>783</v>
      </c>
      <c r="D3962" s="9"/>
      <c r="E3962" s="8"/>
    </row>
    <row r="3963" spans="1:5" s="15" customFormat="1" ht="15" hidden="1" customHeight="1" outlineLevel="1" thickTop="1" x14ac:dyDescent="0.2">
      <c r="A3963" s="70" t="s">
        <v>544</v>
      </c>
      <c r="B3963" s="148"/>
      <c r="C3963" s="139">
        <v>1132806</v>
      </c>
    </row>
    <row r="3964" spans="1:5" s="15" customFormat="1" ht="15" hidden="1" customHeight="1" outlineLevel="1" x14ac:dyDescent="0.2">
      <c r="A3964" s="66" t="s">
        <v>313</v>
      </c>
      <c r="B3964" s="146"/>
      <c r="C3964" s="138">
        <v>5000</v>
      </c>
    </row>
    <row r="3965" spans="1:5" s="15" customFormat="1" ht="15" hidden="1" customHeight="1" outlineLevel="1" x14ac:dyDescent="0.2">
      <c r="A3965" s="68" t="s">
        <v>338</v>
      </c>
      <c r="B3965" s="147"/>
      <c r="C3965" s="138">
        <v>5000</v>
      </c>
    </row>
    <row r="3966" spans="1:5" s="15" customFormat="1" ht="15" hidden="1" customHeight="1" outlineLevel="1" x14ac:dyDescent="0.2">
      <c r="A3966" s="66" t="s">
        <v>318</v>
      </c>
      <c r="B3966" s="146"/>
      <c r="C3966" s="138">
        <v>3971</v>
      </c>
    </row>
    <row r="3967" spans="1:5" s="15" customFormat="1" ht="15" hidden="1" customHeight="1" outlineLevel="1" x14ac:dyDescent="0.2">
      <c r="A3967" s="68" t="s">
        <v>376</v>
      </c>
      <c r="B3967" s="147"/>
      <c r="C3967" s="138">
        <v>3971</v>
      </c>
    </row>
    <row r="3968" spans="1:5" s="15" customFormat="1" ht="15" hidden="1" customHeight="1" outlineLevel="1" x14ac:dyDescent="0.2">
      <c r="A3968" s="66" t="s">
        <v>328</v>
      </c>
      <c r="B3968" s="146"/>
      <c r="C3968" s="138">
        <v>743873</v>
      </c>
    </row>
    <row r="3969" spans="1:5" s="15" customFormat="1" ht="15" hidden="1" customHeight="1" outlineLevel="1" x14ac:dyDescent="0.2">
      <c r="A3969" s="68" t="s">
        <v>330</v>
      </c>
      <c r="B3969" s="147"/>
      <c r="C3969" s="138">
        <v>743873</v>
      </c>
    </row>
    <row r="3970" spans="1:5" s="15" customFormat="1" ht="15" hidden="1" customHeight="1" outlineLevel="1" x14ac:dyDescent="0.2">
      <c r="A3970" s="66" t="s">
        <v>332</v>
      </c>
      <c r="B3970" s="146"/>
      <c r="C3970" s="138">
        <v>374962</v>
      </c>
    </row>
    <row r="3971" spans="1:5" s="15" customFormat="1" ht="15" hidden="1" customHeight="1" outlineLevel="1" x14ac:dyDescent="0.2">
      <c r="A3971" s="68" t="s">
        <v>333</v>
      </c>
      <c r="B3971" s="147"/>
      <c r="C3971" s="138">
        <v>33312</v>
      </c>
    </row>
    <row r="3972" spans="1:5" s="15" customFormat="1" ht="15" hidden="1" customHeight="1" outlineLevel="1" x14ac:dyDescent="0.2">
      <c r="A3972" s="68" t="s">
        <v>334</v>
      </c>
      <c r="B3972" s="147"/>
      <c r="C3972" s="138">
        <v>341650</v>
      </c>
    </row>
    <row r="3973" spans="1:5" s="15" customFormat="1" ht="15" hidden="1" customHeight="1" outlineLevel="1" x14ac:dyDescent="0.2">
      <c r="A3973" s="66" t="s">
        <v>741</v>
      </c>
      <c r="B3973" s="146"/>
      <c r="C3973" s="138">
        <v>5000</v>
      </c>
    </row>
    <row r="3974" spans="1:5" s="15" customFormat="1" ht="15" hidden="1" customHeight="1" outlineLevel="1" x14ac:dyDescent="0.2">
      <c r="A3974" s="68" t="s">
        <v>336</v>
      </c>
      <c r="B3974" s="147"/>
      <c r="C3974" s="138">
        <v>5000</v>
      </c>
    </row>
    <row r="3975" spans="1:5" ht="11.25" customHeight="1" collapsed="1" thickBot="1" x14ac:dyDescent="0.3">
      <c r="A3975" s="56" t="s">
        <v>164</v>
      </c>
      <c r="B3975" s="54"/>
      <c r="C3975" s="55"/>
      <c r="D3975" s="9"/>
      <c r="E3975" s="8"/>
    </row>
    <row r="3976" spans="1:5" s="111" customFormat="1" ht="19.5" thickTop="1" x14ac:dyDescent="0.3">
      <c r="A3976" s="112" t="s">
        <v>157</v>
      </c>
      <c r="B3976" s="113">
        <v>4223</v>
      </c>
      <c r="C3976" s="114">
        <v>9377661</v>
      </c>
      <c r="D3976" s="115">
        <f t="shared" si="20"/>
        <v>2220.6159128581576</v>
      </c>
      <c r="E3976" s="116">
        <f t="shared" si="21"/>
        <v>319.05401046812608</v>
      </c>
    </row>
    <row r="3977" spans="1:5" ht="17.25" hidden="1" outlineLevel="1" thickTop="1" thickBot="1" x14ac:dyDescent="0.3">
      <c r="A3977" s="277" t="s">
        <v>781</v>
      </c>
      <c r="B3977" s="278"/>
      <c r="C3977" s="279"/>
      <c r="D3977" s="9"/>
      <c r="E3977" s="8"/>
    </row>
    <row r="3978" spans="1:5" ht="17.25" hidden="1" outlineLevel="1" thickTop="1" thickBot="1" x14ac:dyDescent="0.3">
      <c r="A3978" s="30" t="s">
        <v>782</v>
      </c>
      <c r="B3978" s="31"/>
      <c r="C3978" s="32" t="s">
        <v>783</v>
      </c>
      <c r="D3978" s="9"/>
      <c r="E3978" s="8"/>
    </row>
    <row r="3979" spans="1:5" s="15" customFormat="1" ht="15" hidden="1" customHeight="1" outlineLevel="1" thickTop="1" x14ac:dyDescent="0.2">
      <c r="A3979" s="70" t="s">
        <v>535</v>
      </c>
      <c r="B3979" s="148"/>
      <c r="C3979" s="139">
        <v>9377661</v>
      </c>
    </row>
    <row r="3980" spans="1:5" s="15" customFormat="1" ht="15" hidden="1" customHeight="1" outlineLevel="1" x14ac:dyDescent="0.2">
      <c r="A3980" s="66" t="s">
        <v>313</v>
      </c>
      <c r="B3980" s="146"/>
      <c r="C3980" s="138">
        <v>20000</v>
      </c>
    </row>
    <row r="3981" spans="1:5" s="15" customFormat="1" ht="15" hidden="1" customHeight="1" outlineLevel="1" x14ac:dyDescent="0.2">
      <c r="A3981" s="68" t="s">
        <v>315</v>
      </c>
      <c r="B3981" s="147"/>
      <c r="C3981" s="138">
        <v>20000</v>
      </c>
    </row>
    <row r="3982" spans="1:5" s="15" customFormat="1" ht="15" hidden="1" customHeight="1" outlineLevel="1" x14ac:dyDescent="0.2">
      <c r="A3982" s="66" t="s">
        <v>328</v>
      </c>
      <c r="B3982" s="146"/>
      <c r="C3982" s="137">
        <v>6171662</v>
      </c>
    </row>
    <row r="3983" spans="1:5" s="15" customFormat="1" ht="15" hidden="1" customHeight="1" outlineLevel="1" x14ac:dyDescent="0.2">
      <c r="A3983" s="68" t="s">
        <v>330</v>
      </c>
      <c r="B3983" s="147"/>
      <c r="C3983" s="137">
        <v>6171662</v>
      </c>
    </row>
    <row r="3984" spans="1:5" s="15" customFormat="1" ht="15" hidden="1" customHeight="1" outlineLevel="1" x14ac:dyDescent="0.2">
      <c r="A3984" s="66" t="s">
        <v>332</v>
      </c>
      <c r="B3984" s="146"/>
      <c r="C3984" s="137">
        <v>3185999</v>
      </c>
    </row>
    <row r="3985" spans="1:5" s="15" customFormat="1" ht="15" hidden="1" customHeight="1" outlineLevel="1" x14ac:dyDescent="0.2">
      <c r="A3985" s="68" t="s">
        <v>333</v>
      </c>
      <c r="B3985" s="147"/>
      <c r="C3985" s="137">
        <v>3014733</v>
      </c>
    </row>
    <row r="3986" spans="1:5" s="15" customFormat="1" ht="15" hidden="1" customHeight="1" outlineLevel="1" x14ac:dyDescent="0.2">
      <c r="A3986" s="68" t="s">
        <v>334</v>
      </c>
      <c r="B3986" s="147"/>
      <c r="C3986" s="138">
        <v>171266</v>
      </c>
    </row>
    <row r="3987" spans="1:5" ht="11.25" customHeight="1" collapsed="1" thickBot="1" x14ac:dyDescent="0.3">
      <c r="A3987" s="56" t="s">
        <v>157</v>
      </c>
      <c r="B3987" s="54"/>
      <c r="C3987" s="55"/>
      <c r="D3987" s="9"/>
      <c r="E3987" s="8"/>
    </row>
    <row r="3988" spans="1:5" s="111" customFormat="1" ht="19.5" thickTop="1" x14ac:dyDescent="0.3">
      <c r="A3988" s="106" t="s">
        <v>149</v>
      </c>
      <c r="B3988" s="107">
        <v>23115</v>
      </c>
      <c r="C3988" s="108">
        <v>51153240</v>
      </c>
      <c r="D3988" s="109">
        <f t="shared" si="20"/>
        <v>2212.9889682024659</v>
      </c>
      <c r="E3988" s="110">
        <f t="shared" si="21"/>
        <v>317.95818508656117</v>
      </c>
    </row>
    <row r="3989" spans="1:5" ht="17.25" hidden="1" outlineLevel="1" thickTop="1" thickBot="1" x14ac:dyDescent="0.3">
      <c r="A3989" s="277" t="s">
        <v>781</v>
      </c>
      <c r="B3989" s="278"/>
      <c r="C3989" s="279"/>
      <c r="D3989" s="9"/>
      <c r="E3989" s="8"/>
    </row>
    <row r="3990" spans="1:5" ht="17.25" hidden="1" outlineLevel="1" thickTop="1" thickBot="1" x14ac:dyDescent="0.3">
      <c r="A3990" s="30" t="s">
        <v>782</v>
      </c>
      <c r="B3990" s="31"/>
      <c r="C3990" s="32" t="s">
        <v>783</v>
      </c>
      <c r="D3990" s="9"/>
      <c r="E3990" s="8"/>
    </row>
    <row r="3991" spans="1:5" s="15" customFormat="1" ht="15" hidden="1" customHeight="1" outlineLevel="1" thickTop="1" x14ac:dyDescent="0.2">
      <c r="A3991" s="70" t="s">
        <v>517</v>
      </c>
      <c r="B3991" s="148"/>
      <c r="C3991" s="139">
        <v>51153240</v>
      </c>
    </row>
    <row r="3992" spans="1:5" s="15" customFormat="1" ht="15" hidden="1" customHeight="1" outlineLevel="1" x14ac:dyDescent="0.2">
      <c r="A3992" s="66" t="s">
        <v>310</v>
      </c>
      <c r="B3992" s="146"/>
      <c r="C3992" s="138">
        <v>3000</v>
      </c>
    </row>
    <row r="3993" spans="1:5" s="15" customFormat="1" ht="15" hidden="1" customHeight="1" outlineLevel="1" x14ac:dyDescent="0.2">
      <c r="A3993" s="68" t="s">
        <v>311</v>
      </c>
      <c r="B3993" s="147"/>
      <c r="C3993" s="138">
        <v>3000</v>
      </c>
    </row>
    <row r="3994" spans="1:5" s="15" customFormat="1" ht="15" hidden="1" customHeight="1" outlineLevel="1" x14ac:dyDescent="0.2">
      <c r="A3994" s="66" t="s">
        <v>313</v>
      </c>
      <c r="B3994" s="146"/>
      <c r="C3994" s="138">
        <v>198000</v>
      </c>
    </row>
    <row r="3995" spans="1:5" s="15" customFormat="1" ht="15" hidden="1" customHeight="1" outlineLevel="1" x14ac:dyDescent="0.2">
      <c r="A3995" s="68" t="s">
        <v>314</v>
      </c>
      <c r="B3995" s="147"/>
      <c r="C3995" s="138">
        <v>149000</v>
      </c>
    </row>
    <row r="3996" spans="1:5" s="15" customFormat="1" ht="15" hidden="1" customHeight="1" outlineLevel="1" x14ac:dyDescent="0.2">
      <c r="A3996" s="68" t="s">
        <v>315</v>
      </c>
      <c r="B3996" s="147"/>
      <c r="C3996" s="138">
        <v>10000</v>
      </c>
    </row>
    <row r="3997" spans="1:5" s="15" customFormat="1" ht="15" hidden="1" customHeight="1" outlineLevel="1" x14ac:dyDescent="0.2">
      <c r="A3997" s="68" t="s">
        <v>316</v>
      </c>
      <c r="B3997" s="147"/>
      <c r="C3997" s="138">
        <v>35000</v>
      </c>
    </row>
    <row r="3998" spans="1:5" s="15" customFormat="1" ht="15" hidden="1" customHeight="1" outlineLevel="1" x14ac:dyDescent="0.2">
      <c r="A3998" s="68" t="s">
        <v>317</v>
      </c>
      <c r="B3998" s="147"/>
      <c r="C3998" s="138">
        <v>1000</v>
      </c>
    </row>
    <row r="3999" spans="1:5" s="15" customFormat="1" ht="15" hidden="1" customHeight="1" outlineLevel="1" x14ac:dyDescent="0.2">
      <c r="A3999" s="68" t="s">
        <v>338</v>
      </c>
      <c r="B3999" s="147"/>
      <c r="C3999" s="138">
        <v>3000</v>
      </c>
    </row>
    <row r="4000" spans="1:5" s="15" customFormat="1" ht="15" hidden="1" customHeight="1" outlineLevel="1" x14ac:dyDescent="0.2">
      <c r="A4000" s="66" t="s">
        <v>747</v>
      </c>
      <c r="B4000" s="146"/>
      <c r="C4000" s="137">
        <v>1800000</v>
      </c>
    </row>
    <row r="4001" spans="1:5" s="15" customFormat="1" ht="15" hidden="1" customHeight="1" outlineLevel="1" x14ac:dyDescent="0.2">
      <c r="A4001" s="68" t="s">
        <v>382</v>
      </c>
      <c r="B4001" s="147"/>
      <c r="C4001" s="137">
        <v>1800000</v>
      </c>
    </row>
    <row r="4002" spans="1:5" s="15" customFormat="1" ht="15" hidden="1" customHeight="1" outlineLevel="1" x14ac:dyDescent="0.2">
      <c r="A4002" s="66" t="s">
        <v>318</v>
      </c>
      <c r="B4002" s="146"/>
      <c r="C4002" s="138">
        <v>600488</v>
      </c>
    </row>
    <row r="4003" spans="1:5" s="15" customFormat="1" ht="15" hidden="1" customHeight="1" outlineLevel="1" x14ac:dyDescent="0.2">
      <c r="A4003" s="68" t="s">
        <v>319</v>
      </c>
      <c r="B4003" s="147"/>
      <c r="C4003" s="138">
        <v>40000</v>
      </c>
    </row>
    <row r="4004" spans="1:5" s="15" customFormat="1" ht="15" hidden="1" customHeight="1" outlineLevel="1" x14ac:dyDescent="0.2">
      <c r="A4004" s="68" t="s">
        <v>376</v>
      </c>
      <c r="B4004" s="147"/>
      <c r="C4004" s="138">
        <v>520488</v>
      </c>
    </row>
    <row r="4005" spans="1:5" s="15" customFormat="1" ht="15" hidden="1" customHeight="1" outlineLevel="1" x14ac:dyDescent="0.2">
      <c r="A4005" s="68" t="s">
        <v>321</v>
      </c>
      <c r="B4005" s="147"/>
      <c r="C4005" s="138">
        <v>25000</v>
      </c>
    </row>
    <row r="4006" spans="1:5" s="15" customFormat="1" ht="15" hidden="1" customHeight="1" outlineLevel="1" x14ac:dyDescent="0.2">
      <c r="A4006" s="68" t="s">
        <v>325</v>
      </c>
      <c r="B4006" s="147"/>
      <c r="C4006" s="138">
        <v>15000</v>
      </c>
    </row>
    <row r="4007" spans="1:5" s="15" customFormat="1" ht="15" hidden="1" customHeight="1" outlineLevel="1" x14ac:dyDescent="0.2">
      <c r="A4007" s="66" t="s">
        <v>328</v>
      </c>
      <c r="B4007" s="146"/>
      <c r="C4007" s="137">
        <v>33734424</v>
      </c>
    </row>
    <row r="4008" spans="1:5" s="15" customFormat="1" ht="15" hidden="1" customHeight="1" outlineLevel="1" x14ac:dyDescent="0.2">
      <c r="A4008" s="68" t="s">
        <v>330</v>
      </c>
      <c r="B4008" s="147"/>
      <c r="C4008" s="137">
        <v>33734424</v>
      </c>
    </row>
    <row r="4009" spans="1:5" s="15" customFormat="1" ht="15" hidden="1" customHeight="1" outlineLevel="1" x14ac:dyDescent="0.2">
      <c r="A4009" s="66" t="s">
        <v>332</v>
      </c>
      <c r="B4009" s="146"/>
      <c r="C4009" s="137">
        <v>2817328</v>
      </c>
    </row>
    <row r="4010" spans="1:5" s="15" customFormat="1" ht="15" hidden="1" customHeight="1" outlineLevel="1" x14ac:dyDescent="0.2">
      <c r="A4010" s="68" t="s">
        <v>333</v>
      </c>
      <c r="B4010" s="147"/>
      <c r="C4010" s="137">
        <v>2817328</v>
      </c>
    </row>
    <row r="4011" spans="1:5" s="15" customFormat="1" ht="15" hidden="1" customHeight="1" outlineLevel="1" x14ac:dyDescent="0.2">
      <c r="A4011" s="66" t="s">
        <v>741</v>
      </c>
      <c r="B4011" s="146"/>
      <c r="C4011" s="137">
        <v>12000000</v>
      </c>
    </row>
    <row r="4012" spans="1:5" s="15" customFormat="1" ht="15" hidden="1" customHeight="1" outlineLevel="1" x14ac:dyDescent="0.2">
      <c r="A4012" s="68" t="s">
        <v>336</v>
      </c>
      <c r="B4012" s="147"/>
      <c r="C4012" s="137">
        <v>12000000</v>
      </c>
    </row>
    <row r="4013" spans="1:5" ht="11.25" customHeight="1" collapsed="1" thickBot="1" x14ac:dyDescent="0.3">
      <c r="A4013" s="56" t="s">
        <v>149</v>
      </c>
      <c r="B4013" s="54"/>
      <c r="C4013" s="55"/>
      <c r="D4013" s="9"/>
      <c r="E4013" s="8"/>
    </row>
    <row r="4014" spans="1:5" s="111" customFormat="1" ht="19.5" thickTop="1" x14ac:dyDescent="0.3">
      <c r="A4014" s="112" t="s">
        <v>150</v>
      </c>
      <c r="B4014" s="113">
        <v>840</v>
      </c>
      <c r="C4014" s="114">
        <v>1851635</v>
      </c>
      <c r="D4014" s="115">
        <f t="shared" si="20"/>
        <v>2204.3273809523807</v>
      </c>
      <c r="E4014" s="116">
        <f t="shared" si="21"/>
        <v>316.71370415982483</v>
      </c>
    </row>
    <row r="4015" spans="1:5" ht="17.25" hidden="1" outlineLevel="1" thickTop="1" thickBot="1" x14ac:dyDescent="0.3">
      <c r="A4015" s="277" t="s">
        <v>781</v>
      </c>
      <c r="B4015" s="278"/>
      <c r="C4015" s="279"/>
      <c r="D4015" s="9"/>
      <c r="E4015" s="8"/>
    </row>
    <row r="4016" spans="1:5" ht="17.25" hidden="1" outlineLevel="1" thickTop="1" thickBot="1" x14ac:dyDescent="0.3">
      <c r="A4016" s="30" t="s">
        <v>782</v>
      </c>
      <c r="B4016" s="31"/>
      <c r="C4016" s="32" t="s">
        <v>783</v>
      </c>
      <c r="D4016" s="9"/>
      <c r="E4016" s="8"/>
    </row>
    <row r="4017" spans="1:5" s="15" customFormat="1" ht="15" hidden="1" customHeight="1" outlineLevel="1" thickTop="1" x14ac:dyDescent="0.2">
      <c r="A4017" s="70" t="s">
        <v>546</v>
      </c>
      <c r="B4017" s="148"/>
      <c r="C4017" s="139">
        <v>1851635</v>
      </c>
    </row>
    <row r="4018" spans="1:5" s="15" customFormat="1" ht="15" hidden="1" customHeight="1" outlineLevel="1" x14ac:dyDescent="0.2">
      <c r="A4018" s="66" t="s">
        <v>313</v>
      </c>
      <c r="B4018" s="146"/>
      <c r="C4018" s="138">
        <v>80000</v>
      </c>
    </row>
    <row r="4019" spans="1:5" s="15" customFormat="1" ht="15" hidden="1" customHeight="1" outlineLevel="1" x14ac:dyDescent="0.2">
      <c r="A4019" s="68" t="s">
        <v>315</v>
      </c>
      <c r="B4019" s="147"/>
      <c r="C4019" s="138">
        <v>80000</v>
      </c>
    </row>
    <row r="4020" spans="1:5" s="15" customFormat="1" ht="15" hidden="1" customHeight="1" outlineLevel="1" x14ac:dyDescent="0.2">
      <c r="A4020" s="66" t="s">
        <v>318</v>
      </c>
      <c r="B4020" s="146"/>
      <c r="C4020" s="138">
        <v>96117</v>
      </c>
    </row>
    <row r="4021" spans="1:5" s="15" customFormat="1" ht="15" hidden="1" customHeight="1" outlineLevel="1" x14ac:dyDescent="0.2">
      <c r="A4021" s="68" t="s">
        <v>376</v>
      </c>
      <c r="B4021" s="147"/>
      <c r="C4021" s="138">
        <v>96117</v>
      </c>
    </row>
    <row r="4022" spans="1:5" s="15" customFormat="1" ht="15" hidden="1" customHeight="1" outlineLevel="1" x14ac:dyDescent="0.2">
      <c r="A4022" s="66" t="s">
        <v>328</v>
      </c>
      <c r="B4022" s="146"/>
      <c r="C4022" s="137">
        <v>1227610</v>
      </c>
    </row>
    <row r="4023" spans="1:5" s="15" customFormat="1" ht="15" hidden="1" customHeight="1" outlineLevel="1" x14ac:dyDescent="0.2">
      <c r="A4023" s="68" t="s">
        <v>330</v>
      </c>
      <c r="B4023" s="147"/>
      <c r="C4023" s="137">
        <v>1227610</v>
      </c>
    </row>
    <row r="4024" spans="1:5" s="15" customFormat="1" ht="15" hidden="1" customHeight="1" outlineLevel="1" x14ac:dyDescent="0.2">
      <c r="A4024" s="66" t="s">
        <v>332</v>
      </c>
      <c r="B4024" s="146"/>
      <c r="C4024" s="138">
        <v>447908</v>
      </c>
    </row>
    <row r="4025" spans="1:5" s="15" customFormat="1" ht="15" hidden="1" customHeight="1" outlineLevel="1" x14ac:dyDescent="0.2">
      <c r="A4025" s="68" t="s">
        <v>333</v>
      </c>
      <c r="B4025" s="147"/>
      <c r="C4025" s="138">
        <v>40570</v>
      </c>
    </row>
    <row r="4026" spans="1:5" s="15" customFormat="1" ht="15" hidden="1" customHeight="1" outlineLevel="1" x14ac:dyDescent="0.2">
      <c r="A4026" s="68" t="s">
        <v>334</v>
      </c>
      <c r="B4026" s="147"/>
      <c r="C4026" s="138">
        <v>407338</v>
      </c>
    </row>
    <row r="4027" spans="1:5" ht="11.25" customHeight="1" collapsed="1" thickBot="1" x14ac:dyDescent="0.3">
      <c r="A4027" s="56" t="s">
        <v>150</v>
      </c>
      <c r="B4027" s="54"/>
      <c r="C4027" s="55"/>
      <c r="D4027" s="9"/>
      <c r="E4027" s="8"/>
    </row>
    <row r="4028" spans="1:5" s="111" customFormat="1" ht="19.5" thickTop="1" x14ac:dyDescent="0.3">
      <c r="A4028" s="106" t="s">
        <v>172</v>
      </c>
      <c r="B4028" s="107">
        <v>11878</v>
      </c>
      <c r="C4028" s="108">
        <v>24753170</v>
      </c>
      <c r="D4028" s="109">
        <f t="shared" si="20"/>
        <v>2083.9510018521637</v>
      </c>
      <c r="E4028" s="110">
        <f t="shared" si="21"/>
        <v>299.41824739255225</v>
      </c>
    </row>
    <row r="4029" spans="1:5" ht="17.25" hidden="1" outlineLevel="1" thickTop="1" thickBot="1" x14ac:dyDescent="0.3">
      <c r="A4029" s="277" t="s">
        <v>781</v>
      </c>
      <c r="B4029" s="278"/>
      <c r="C4029" s="279"/>
      <c r="D4029" s="9"/>
      <c r="E4029" s="8"/>
    </row>
    <row r="4030" spans="1:5" ht="17.25" hidden="1" outlineLevel="1" thickTop="1" thickBot="1" x14ac:dyDescent="0.3">
      <c r="A4030" s="30" t="s">
        <v>782</v>
      </c>
      <c r="B4030" s="31"/>
      <c r="C4030" s="32" t="s">
        <v>783</v>
      </c>
      <c r="D4030" s="9"/>
      <c r="E4030" s="8"/>
    </row>
    <row r="4031" spans="1:5" s="15" customFormat="1" ht="15" hidden="1" customHeight="1" outlineLevel="1" thickTop="1" x14ac:dyDescent="0.2">
      <c r="A4031" s="70" t="s">
        <v>542</v>
      </c>
      <c r="B4031" s="148"/>
      <c r="C4031" s="139">
        <v>24753170</v>
      </c>
    </row>
    <row r="4032" spans="1:5" s="15" customFormat="1" ht="15" hidden="1" customHeight="1" outlineLevel="1" x14ac:dyDescent="0.2">
      <c r="A4032" s="66" t="s">
        <v>313</v>
      </c>
      <c r="B4032" s="146"/>
      <c r="C4032" s="138">
        <v>70000</v>
      </c>
    </row>
    <row r="4033" spans="1:5" s="15" customFormat="1" ht="15" hidden="1" customHeight="1" outlineLevel="1" x14ac:dyDescent="0.2">
      <c r="A4033" s="68" t="s">
        <v>314</v>
      </c>
      <c r="B4033" s="147"/>
      <c r="C4033" s="138">
        <v>70000</v>
      </c>
    </row>
    <row r="4034" spans="1:5" s="15" customFormat="1" ht="15" hidden="1" customHeight="1" outlineLevel="1" x14ac:dyDescent="0.2">
      <c r="A4034" s="66" t="s">
        <v>747</v>
      </c>
      <c r="B4034" s="146"/>
      <c r="C4034" s="138">
        <v>90000</v>
      </c>
    </row>
    <row r="4035" spans="1:5" s="15" customFormat="1" ht="15" hidden="1" customHeight="1" outlineLevel="1" x14ac:dyDescent="0.2">
      <c r="A4035" s="68" t="s">
        <v>382</v>
      </c>
      <c r="B4035" s="147"/>
      <c r="C4035" s="138">
        <v>90000</v>
      </c>
    </row>
    <row r="4036" spans="1:5" s="15" customFormat="1" ht="15" hidden="1" customHeight="1" outlineLevel="1" x14ac:dyDescent="0.2">
      <c r="A4036" s="66" t="s">
        <v>318</v>
      </c>
      <c r="B4036" s="146"/>
      <c r="C4036" s="138">
        <v>63981</v>
      </c>
    </row>
    <row r="4037" spans="1:5" s="15" customFormat="1" ht="15" hidden="1" customHeight="1" outlineLevel="1" x14ac:dyDescent="0.2">
      <c r="A4037" s="68" t="s">
        <v>376</v>
      </c>
      <c r="B4037" s="147"/>
      <c r="C4037" s="138">
        <v>63981</v>
      </c>
    </row>
    <row r="4038" spans="1:5" s="15" customFormat="1" ht="15" hidden="1" customHeight="1" outlineLevel="1" x14ac:dyDescent="0.2">
      <c r="A4038" s="66" t="s">
        <v>328</v>
      </c>
      <c r="B4038" s="146"/>
      <c r="C4038" s="137">
        <v>17106157</v>
      </c>
    </row>
    <row r="4039" spans="1:5" s="15" customFormat="1" ht="15" hidden="1" customHeight="1" outlineLevel="1" x14ac:dyDescent="0.2">
      <c r="A4039" s="68" t="s">
        <v>330</v>
      </c>
      <c r="B4039" s="147"/>
      <c r="C4039" s="137">
        <v>17106157</v>
      </c>
    </row>
    <row r="4040" spans="1:5" s="15" customFormat="1" ht="15" hidden="1" customHeight="1" outlineLevel="1" x14ac:dyDescent="0.2">
      <c r="A4040" s="66" t="s">
        <v>332</v>
      </c>
      <c r="B4040" s="146"/>
      <c r="C4040" s="137">
        <v>2323032</v>
      </c>
    </row>
    <row r="4041" spans="1:5" s="15" customFormat="1" ht="15" hidden="1" customHeight="1" outlineLevel="1" x14ac:dyDescent="0.2">
      <c r="A4041" s="68" t="s">
        <v>333</v>
      </c>
      <c r="B4041" s="147"/>
      <c r="C4041" s="137">
        <v>2320349</v>
      </c>
    </row>
    <row r="4042" spans="1:5" s="15" customFormat="1" ht="15" hidden="1" customHeight="1" outlineLevel="1" x14ac:dyDescent="0.2">
      <c r="A4042" s="68" t="s">
        <v>334</v>
      </c>
      <c r="B4042" s="147"/>
      <c r="C4042" s="138">
        <v>2683</v>
      </c>
    </row>
    <row r="4043" spans="1:5" s="15" customFormat="1" ht="15" hidden="1" customHeight="1" outlineLevel="1" x14ac:dyDescent="0.2">
      <c r="A4043" s="66" t="s">
        <v>741</v>
      </c>
      <c r="B4043" s="146"/>
      <c r="C4043" s="137">
        <v>5100000</v>
      </c>
    </row>
    <row r="4044" spans="1:5" s="15" customFormat="1" ht="15" hidden="1" customHeight="1" outlineLevel="1" x14ac:dyDescent="0.2">
      <c r="A4044" s="68" t="s">
        <v>336</v>
      </c>
      <c r="B4044" s="147"/>
      <c r="C4044" s="137">
        <v>5100000</v>
      </c>
    </row>
    <row r="4045" spans="1:5" ht="11.25" customHeight="1" collapsed="1" thickBot="1" x14ac:dyDescent="0.3">
      <c r="A4045" s="56" t="s">
        <v>172</v>
      </c>
      <c r="B4045" s="54"/>
      <c r="C4045" s="55"/>
      <c r="D4045" s="9"/>
      <c r="E4045" s="8"/>
    </row>
    <row r="4046" spans="1:5" s="111" customFormat="1" ht="19.5" thickTop="1" x14ac:dyDescent="0.3">
      <c r="A4046" s="112" t="s">
        <v>147</v>
      </c>
      <c r="B4046" s="113">
        <v>3264</v>
      </c>
      <c r="C4046" s="114">
        <v>6505875</v>
      </c>
      <c r="D4046" s="115">
        <f t="shared" si="20"/>
        <v>1993.2215073529412</v>
      </c>
      <c r="E4046" s="116">
        <f t="shared" si="21"/>
        <v>286.38240048174441</v>
      </c>
    </row>
    <row r="4047" spans="1:5" ht="17.25" hidden="1" outlineLevel="1" thickTop="1" thickBot="1" x14ac:dyDescent="0.3">
      <c r="A4047" s="277" t="s">
        <v>781</v>
      </c>
      <c r="B4047" s="278"/>
      <c r="C4047" s="279"/>
      <c r="D4047" s="9"/>
      <c r="E4047" s="8"/>
    </row>
    <row r="4048" spans="1:5" ht="17.25" hidden="1" outlineLevel="1" thickTop="1" thickBot="1" x14ac:dyDescent="0.3">
      <c r="A4048" s="30" t="s">
        <v>782</v>
      </c>
      <c r="B4048" s="31"/>
      <c r="C4048" s="32" t="s">
        <v>783</v>
      </c>
      <c r="D4048" s="9"/>
      <c r="E4048" s="8"/>
    </row>
    <row r="4049" spans="1:5" s="15" customFormat="1" ht="15" hidden="1" customHeight="1" outlineLevel="1" thickTop="1" x14ac:dyDescent="0.2">
      <c r="A4049" s="70" t="s">
        <v>525</v>
      </c>
      <c r="B4049" s="148"/>
      <c r="C4049" s="139">
        <v>6505875</v>
      </c>
    </row>
    <row r="4050" spans="1:5" s="15" customFormat="1" ht="15" hidden="1" customHeight="1" outlineLevel="1" x14ac:dyDescent="0.2">
      <c r="A4050" s="66" t="s">
        <v>747</v>
      </c>
      <c r="B4050" s="146"/>
      <c r="C4050" s="137">
        <v>1500000</v>
      </c>
    </row>
    <row r="4051" spans="1:5" s="15" customFormat="1" ht="15" hidden="1" customHeight="1" outlineLevel="1" x14ac:dyDescent="0.2">
      <c r="A4051" s="68" t="s">
        <v>382</v>
      </c>
      <c r="B4051" s="147"/>
      <c r="C4051" s="137">
        <v>1500000</v>
      </c>
    </row>
    <row r="4052" spans="1:5" s="15" customFormat="1" ht="15" hidden="1" customHeight="1" outlineLevel="1" x14ac:dyDescent="0.2">
      <c r="A4052" s="66" t="s">
        <v>318</v>
      </c>
      <c r="B4052" s="146"/>
      <c r="C4052" s="138">
        <v>46750</v>
      </c>
    </row>
    <row r="4053" spans="1:5" s="15" customFormat="1" ht="15" hidden="1" customHeight="1" outlineLevel="1" x14ac:dyDescent="0.2">
      <c r="A4053" s="68" t="s">
        <v>319</v>
      </c>
      <c r="B4053" s="147"/>
      <c r="C4053" s="138">
        <v>10000</v>
      </c>
    </row>
    <row r="4054" spans="1:5" s="15" customFormat="1" ht="15" hidden="1" customHeight="1" outlineLevel="1" x14ac:dyDescent="0.2">
      <c r="A4054" s="68" t="s">
        <v>376</v>
      </c>
      <c r="B4054" s="147"/>
      <c r="C4054" s="138">
        <v>36750</v>
      </c>
    </row>
    <row r="4055" spans="1:5" s="15" customFormat="1" ht="15" hidden="1" customHeight="1" outlineLevel="1" x14ac:dyDescent="0.2">
      <c r="A4055" s="66" t="s">
        <v>328</v>
      </c>
      <c r="B4055" s="146"/>
      <c r="C4055" s="137">
        <v>4724836</v>
      </c>
    </row>
    <row r="4056" spans="1:5" s="15" customFormat="1" ht="15" hidden="1" customHeight="1" outlineLevel="1" x14ac:dyDescent="0.2">
      <c r="A4056" s="68" t="s">
        <v>330</v>
      </c>
      <c r="B4056" s="147"/>
      <c r="C4056" s="137">
        <v>4724836</v>
      </c>
    </row>
    <row r="4057" spans="1:5" s="15" customFormat="1" ht="15" hidden="1" customHeight="1" outlineLevel="1" x14ac:dyDescent="0.2">
      <c r="A4057" s="66" t="s">
        <v>332</v>
      </c>
      <c r="B4057" s="146"/>
      <c r="C4057" s="138">
        <v>234289</v>
      </c>
    </row>
    <row r="4058" spans="1:5" s="15" customFormat="1" ht="15" hidden="1" customHeight="1" outlineLevel="1" x14ac:dyDescent="0.2">
      <c r="A4058" s="68" t="s">
        <v>333</v>
      </c>
      <c r="B4058" s="147"/>
      <c r="C4058" s="138">
        <v>214508</v>
      </c>
    </row>
    <row r="4059" spans="1:5" s="15" customFormat="1" ht="15" hidden="1" customHeight="1" outlineLevel="1" x14ac:dyDescent="0.2">
      <c r="A4059" s="68" t="s">
        <v>334</v>
      </c>
      <c r="B4059" s="147"/>
      <c r="C4059" s="138">
        <v>19781</v>
      </c>
    </row>
    <row r="4060" spans="1:5" ht="11.25" customHeight="1" collapsed="1" thickBot="1" x14ac:dyDescent="0.3">
      <c r="A4060" s="56" t="s">
        <v>147</v>
      </c>
      <c r="B4060" s="54"/>
      <c r="C4060" s="55"/>
      <c r="D4060" s="9"/>
      <c r="E4060" s="8"/>
    </row>
    <row r="4061" spans="1:5" s="111" customFormat="1" ht="19.5" thickTop="1" x14ac:dyDescent="0.3">
      <c r="A4061" s="106" t="s">
        <v>154</v>
      </c>
      <c r="B4061" s="107">
        <v>9221</v>
      </c>
      <c r="C4061" s="108">
        <v>18219725</v>
      </c>
      <c r="D4061" s="109">
        <f t="shared" si="20"/>
        <v>1975.8946968875393</v>
      </c>
      <c r="E4061" s="110">
        <f t="shared" si="21"/>
        <v>283.89291621947405</v>
      </c>
    </row>
    <row r="4062" spans="1:5" ht="17.25" hidden="1" outlineLevel="1" thickTop="1" thickBot="1" x14ac:dyDescent="0.3">
      <c r="A4062" s="277" t="s">
        <v>781</v>
      </c>
      <c r="B4062" s="278"/>
      <c r="C4062" s="279"/>
      <c r="D4062" s="9"/>
      <c r="E4062" s="8"/>
    </row>
    <row r="4063" spans="1:5" ht="17.25" hidden="1" outlineLevel="1" thickTop="1" thickBot="1" x14ac:dyDescent="0.3">
      <c r="A4063" s="30" t="s">
        <v>782</v>
      </c>
      <c r="B4063" s="31"/>
      <c r="C4063" s="32" t="s">
        <v>783</v>
      </c>
      <c r="D4063" s="9"/>
      <c r="E4063" s="8"/>
    </row>
    <row r="4064" spans="1:5" s="15" customFormat="1" ht="15" hidden="1" customHeight="1" outlineLevel="1" thickTop="1" x14ac:dyDescent="0.2">
      <c r="A4064" s="70" t="s">
        <v>529</v>
      </c>
      <c r="B4064" s="148"/>
      <c r="C4064" s="139">
        <v>18219725</v>
      </c>
    </row>
    <row r="4065" spans="1:5" s="15" customFormat="1" ht="15" hidden="1" customHeight="1" outlineLevel="1" x14ac:dyDescent="0.2">
      <c r="A4065" s="66" t="s">
        <v>313</v>
      </c>
      <c r="B4065" s="146"/>
      <c r="C4065" s="138">
        <v>180000</v>
      </c>
    </row>
    <row r="4066" spans="1:5" s="15" customFormat="1" ht="15" hidden="1" customHeight="1" outlineLevel="1" x14ac:dyDescent="0.2">
      <c r="A4066" s="68" t="s">
        <v>314</v>
      </c>
      <c r="B4066" s="147"/>
      <c r="C4066" s="138">
        <v>180000</v>
      </c>
    </row>
    <row r="4067" spans="1:5" s="15" customFormat="1" ht="15" hidden="1" customHeight="1" outlineLevel="1" x14ac:dyDescent="0.2">
      <c r="A4067" s="66" t="s">
        <v>318</v>
      </c>
      <c r="B4067" s="146"/>
      <c r="C4067" s="138">
        <v>52201</v>
      </c>
    </row>
    <row r="4068" spans="1:5" s="15" customFormat="1" ht="15" hidden="1" customHeight="1" outlineLevel="1" x14ac:dyDescent="0.2">
      <c r="A4068" s="68" t="s">
        <v>376</v>
      </c>
      <c r="B4068" s="147"/>
      <c r="C4068" s="138">
        <v>52201</v>
      </c>
    </row>
    <row r="4069" spans="1:5" s="15" customFormat="1" ht="15" hidden="1" customHeight="1" outlineLevel="1" x14ac:dyDescent="0.2">
      <c r="A4069" s="66" t="s">
        <v>328</v>
      </c>
      <c r="B4069" s="146"/>
      <c r="C4069" s="137">
        <v>13475939</v>
      </c>
    </row>
    <row r="4070" spans="1:5" s="15" customFormat="1" ht="15" hidden="1" customHeight="1" outlineLevel="1" x14ac:dyDescent="0.2">
      <c r="A4070" s="68" t="s">
        <v>330</v>
      </c>
      <c r="B4070" s="147"/>
      <c r="C4070" s="137">
        <v>13475939</v>
      </c>
    </row>
    <row r="4071" spans="1:5" s="15" customFormat="1" ht="15" hidden="1" customHeight="1" outlineLevel="1" x14ac:dyDescent="0.2">
      <c r="A4071" s="66" t="s">
        <v>332</v>
      </c>
      <c r="B4071" s="146"/>
      <c r="C4071" s="137">
        <v>4511585</v>
      </c>
    </row>
    <row r="4072" spans="1:5" s="15" customFormat="1" ht="15" hidden="1" customHeight="1" outlineLevel="1" x14ac:dyDescent="0.2">
      <c r="A4072" s="68" t="s">
        <v>333</v>
      </c>
      <c r="B4072" s="147"/>
      <c r="C4072" s="138">
        <v>988884</v>
      </c>
    </row>
    <row r="4073" spans="1:5" s="15" customFormat="1" ht="15" hidden="1" customHeight="1" outlineLevel="1" x14ac:dyDescent="0.2">
      <c r="A4073" s="68" t="s">
        <v>334</v>
      </c>
      <c r="B4073" s="147"/>
      <c r="C4073" s="137">
        <v>3522701</v>
      </c>
    </row>
    <row r="4074" spans="1:5" ht="11.25" customHeight="1" collapsed="1" thickBot="1" x14ac:dyDescent="0.3">
      <c r="A4074" s="56" t="s">
        <v>154</v>
      </c>
      <c r="B4074" s="54"/>
      <c r="C4074" s="55"/>
      <c r="D4074" s="9"/>
      <c r="E4074" s="8"/>
    </row>
    <row r="4075" spans="1:5" s="111" customFormat="1" ht="19.5" thickTop="1" x14ac:dyDescent="0.3">
      <c r="A4075" s="112" t="s">
        <v>168</v>
      </c>
      <c r="B4075" s="113">
        <v>5955</v>
      </c>
      <c r="C4075" s="114">
        <v>11365702</v>
      </c>
      <c r="D4075" s="115">
        <f t="shared" si="20"/>
        <v>1908.5981528127625</v>
      </c>
      <c r="E4075" s="116">
        <f t="shared" si="21"/>
        <v>274.22387253056934</v>
      </c>
    </row>
    <row r="4076" spans="1:5" ht="17.25" hidden="1" outlineLevel="1" thickTop="1" thickBot="1" x14ac:dyDescent="0.3">
      <c r="A4076" s="277" t="s">
        <v>781</v>
      </c>
      <c r="B4076" s="278"/>
      <c r="C4076" s="279"/>
      <c r="D4076" s="9"/>
      <c r="E4076" s="8"/>
    </row>
    <row r="4077" spans="1:5" ht="17.25" hidden="1" outlineLevel="1" thickTop="1" thickBot="1" x14ac:dyDescent="0.3">
      <c r="A4077" s="30" t="s">
        <v>782</v>
      </c>
      <c r="B4077" s="31"/>
      <c r="C4077" s="32" t="s">
        <v>783</v>
      </c>
      <c r="D4077" s="9"/>
      <c r="E4077" s="8"/>
    </row>
    <row r="4078" spans="1:5" s="15" customFormat="1" ht="15" hidden="1" customHeight="1" outlineLevel="1" thickTop="1" x14ac:dyDescent="0.2">
      <c r="A4078" s="70" t="s">
        <v>524</v>
      </c>
      <c r="B4078" s="148"/>
      <c r="C4078" s="139">
        <v>11365702</v>
      </c>
    </row>
    <row r="4079" spans="1:5" s="15" customFormat="1" ht="15" hidden="1" customHeight="1" outlineLevel="1" x14ac:dyDescent="0.2">
      <c r="A4079" s="66" t="s">
        <v>310</v>
      </c>
      <c r="B4079" s="146"/>
      <c r="C4079" s="138">
        <v>255500</v>
      </c>
    </row>
    <row r="4080" spans="1:5" s="15" customFormat="1" ht="15" hidden="1" customHeight="1" outlineLevel="1" x14ac:dyDescent="0.2">
      <c r="A4080" s="68" t="s">
        <v>311</v>
      </c>
      <c r="B4080" s="147"/>
      <c r="C4080" s="138">
        <v>30000</v>
      </c>
    </row>
    <row r="4081" spans="1:3" s="15" customFormat="1" ht="15" hidden="1" customHeight="1" outlineLevel="1" x14ac:dyDescent="0.2">
      <c r="A4081" s="68" t="s">
        <v>312</v>
      </c>
      <c r="B4081" s="147"/>
      <c r="C4081" s="138">
        <v>225500</v>
      </c>
    </row>
    <row r="4082" spans="1:3" s="15" customFormat="1" ht="15" hidden="1" customHeight="1" outlineLevel="1" x14ac:dyDescent="0.2">
      <c r="A4082" s="66" t="s">
        <v>313</v>
      </c>
      <c r="B4082" s="146"/>
      <c r="C4082" s="138">
        <v>18500</v>
      </c>
    </row>
    <row r="4083" spans="1:3" s="15" customFormat="1" ht="15" hidden="1" customHeight="1" outlineLevel="1" x14ac:dyDescent="0.2">
      <c r="A4083" s="68" t="s">
        <v>314</v>
      </c>
      <c r="B4083" s="147"/>
      <c r="C4083" s="138">
        <v>12500</v>
      </c>
    </row>
    <row r="4084" spans="1:3" s="15" customFormat="1" ht="15" hidden="1" customHeight="1" outlineLevel="1" x14ac:dyDescent="0.2">
      <c r="A4084" s="68" t="s">
        <v>316</v>
      </c>
      <c r="B4084" s="147"/>
      <c r="C4084" s="138">
        <v>3000</v>
      </c>
    </row>
    <row r="4085" spans="1:3" s="15" customFormat="1" ht="15" hidden="1" customHeight="1" outlineLevel="1" x14ac:dyDescent="0.2">
      <c r="A4085" s="68" t="s">
        <v>338</v>
      </c>
      <c r="B4085" s="147"/>
      <c r="C4085" s="138">
        <v>3000</v>
      </c>
    </row>
    <row r="4086" spans="1:3" s="15" customFormat="1" ht="15" hidden="1" customHeight="1" outlineLevel="1" x14ac:dyDescent="0.2">
      <c r="A4086" s="66" t="s">
        <v>747</v>
      </c>
      <c r="B4086" s="146"/>
      <c r="C4086" s="138">
        <v>350000</v>
      </c>
    </row>
    <row r="4087" spans="1:3" s="15" customFormat="1" ht="15" hidden="1" customHeight="1" outlineLevel="1" x14ac:dyDescent="0.2">
      <c r="A4087" s="68" t="s">
        <v>382</v>
      </c>
      <c r="B4087" s="147"/>
      <c r="C4087" s="138">
        <v>350000</v>
      </c>
    </row>
    <row r="4088" spans="1:3" s="15" customFormat="1" ht="15" hidden="1" customHeight="1" outlineLevel="1" x14ac:dyDescent="0.2">
      <c r="A4088" s="66" t="s">
        <v>318</v>
      </c>
      <c r="B4088" s="146"/>
      <c r="C4088" s="138">
        <v>61635</v>
      </c>
    </row>
    <row r="4089" spans="1:3" s="15" customFormat="1" ht="15" hidden="1" customHeight="1" outlineLevel="1" x14ac:dyDescent="0.2">
      <c r="A4089" s="68" t="s">
        <v>319</v>
      </c>
      <c r="B4089" s="147"/>
      <c r="C4089" s="138">
        <v>10000</v>
      </c>
    </row>
    <row r="4090" spans="1:3" s="15" customFormat="1" ht="15" hidden="1" customHeight="1" outlineLevel="1" x14ac:dyDescent="0.2">
      <c r="A4090" s="68" t="s">
        <v>356</v>
      </c>
      <c r="B4090" s="147"/>
      <c r="C4090" s="138">
        <v>5000</v>
      </c>
    </row>
    <row r="4091" spans="1:3" s="15" customFormat="1" ht="15" hidden="1" customHeight="1" outlineLevel="1" x14ac:dyDescent="0.2">
      <c r="A4091" s="68" t="s">
        <v>376</v>
      </c>
      <c r="B4091" s="147"/>
      <c r="C4091" s="138">
        <v>30135</v>
      </c>
    </row>
    <row r="4092" spans="1:3" s="15" customFormat="1" ht="15" hidden="1" customHeight="1" outlineLevel="1" x14ac:dyDescent="0.2">
      <c r="A4092" s="68" t="s">
        <v>321</v>
      </c>
      <c r="B4092" s="147"/>
      <c r="C4092" s="138">
        <v>3500</v>
      </c>
    </row>
    <row r="4093" spans="1:3" s="15" customFormat="1" ht="15" hidden="1" customHeight="1" outlineLevel="1" x14ac:dyDescent="0.2">
      <c r="A4093" s="68" t="s">
        <v>323</v>
      </c>
      <c r="B4093" s="147"/>
      <c r="C4093" s="138">
        <v>5000</v>
      </c>
    </row>
    <row r="4094" spans="1:3" s="15" customFormat="1" ht="15" hidden="1" customHeight="1" outlineLevel="1" x14ac:dyDescent="0.2">
      <c r="A4094" s="68" t="s">
        <v>324</v>
      </c>
      <c r="B4094" s="147"/>
      <c r="C4094" s="138">
        <v>3000</v>
      </c>
    </row>
    <row r="4095" spans="1:3" s="15" customFormat="1" ht="15" hidden="1" customHeight="1" outlineLevel="1" x14ac:dyDescent="0.2">
      <c r="A4095" s="68" t="s">
        <v>325</v>
      </c>
      <c r="B4095" s="147"/>
      <c r="C4095" s="138">
        <v>5000</v>
      </c>
    </row>
    <row r="4096" spans="1:3" s="15" customFormat="1" ht="15" hidden="1" customHeight="1" outlineLevel="1" x14ac:dyDescent="0.2">
      <c r="A4096" s="66" t="s">
        <v>328</v>
      </c>
      <c r="B4096" s="146"/>
      <c r="C4096" s="137">
        <v>8702876</v>
      </c>
    </row>
    <row r="4097" spans="1:5" s="15" customFormat="1" ht="15" hidden="1" customHeight="1" outlineLevel="1" x14ac:dyDescent="0.2">
      <c r="A4097" s="68" t="s">
        <v>330</v>
      </c>
      <c r="B4097" s="147"/>
      <c r="C4097" s="137">
        <v>8702876</v>
      </c>
    </row>
    <row r="4098" spans="1:5" s="15" customFormat="1" ht="15" hidden="1" customHeight="1" outlineLevel="1" x14ac:dyDescent="0.2">
      <c r="A4098" s="66" t="s">
        <v>332</v>
      </c>
      <c r="B4098" s="146"/>
      <c r="C4098" s="137">
        <v>1977191</v>
      </c>
    </row>
    <row r="4099" spans="1:5" s="15" customFormat="1" ht="15" hidden="1" customHeight="1" outlineLevel="1" x14ac:dyDescent="0.2">
      <c r="A4099" s="68" t="s">
        <v>333</v>
      </c>
      <c r="B4099" s="147"/>
      <c r="C4099" s="137">
        <v>1977191</v>
      </c>
    </row>
    <row r="4100" spans="1:5" ht="11.25" customHeight="1" collapsed="1" thickBot="1" x14ac:dyDescent="0.3">
      <c r="A4100" s="56" t="s">
        <v>168</v>
      </c>
      <c r="B4100" s="54"/>
      <c r="C4100" s="55"/>
      <c r="D4100" s="9"/>
      <c r="E4100" s="8"/>
    </row>
    <row r="4101" spans="1:5" s="111" customFormat="1" ht="19.5" thickTop="1" x14ac:dyDescent="0.3">
      <c r="A4101" s="106" t="s">
        <v>155</v>
      </c>
      <c r="B4101" s="107">
        <v>4184</v>
      </c>
      <c r="C4101" s="108">
        <v>7936149</v>
      </c>
      <c r="D4101" s="109">
        <f t="shared" si="20"/>
        <v>1896.7851338432122</v>
      </c>
      <c r="E4101" s="110">
        <f t="shared" si="21"/>
        <v>272.52659969011671</v>
      </c>
    </row>
    <row r="4102" spans="1:5" ht="17.25" hidden="1" outlineLevel="1" thickTop="1" thickBot="1" x14ac:dyDescent="0.3">
      <c r="A4102" s="277" t="s">
        <v>781</v>
      </c>
      <c r="B4102" s="278"/>
      <c r="C4102" s="279"/>
      <c r="D4102" s="9"/>
      <c r="E4102" s="8"/>
    </row>
    <row r="4103" spans="1:5" ht="17.25" hidden="1" outlineLevel="1" thickTop="1" thickBot="1" x14ac:dyDescent="0.3">
      <c r="A4103" s="30" t="s">
        <v>782</v>
      </c>
      <c r="B4103" s="31"/>
      <c r="C4103" s="32" t="s">
        <v>783</v>
      </c>
      <c r="D4103" s="9"/>
      <c r="E4103" s="8"/>
    </row>
    <row r="4104" spans="1:5" s="15" customFormat="1" ht="15" hidden="1" customHeight="1" outlineLevel="1" thickTop="1" x14ac:dyDescent="0.2">
      <c r="A4104" s="70" t="s">
        <v>531</v>
      </c>
      <c r="B4104" s="148"/>
      <c r="C4104" s="139">
        <v>7936149</v>
      </c>
    </row>
    <row r="4105" spans="1:5" s="15" customFormat="1" ht="15" hidden="1" customHeight="1" outlineLevel="1" x14ac:dyDescent="0.2">
      <c r="A4105" s="66" t="s">
        <v>310</v>
      </c>
      <c r="B4105" s="146"/>
      <c r="C4105" s="138">
        <v>108000</v>
      </c>
    </row>
    <row r="4106" spans="1:5" s="15" customFormat="1" ht="15" hidden="1" customHeight="1" outlineLevel="1" x14ac:dyDescent="0.2">
      <c r="A4106" s="68" t="s">
        <v>311</v>
      </c>
      <c r="B4106" s="147"/>
      <c r="C4106" s="138">
        <v>8000</v>
      </c>
    </row>
    <row r="4107" spans="1:5" s="15" customFormat="1" ht="15" hidden="1" customHeight="1" outlineLevel="1" x14ac:dyDescent="0.2">
      <c r="A4107" s="68" t="s">
        <v>312</v>
      </c>
      <c r="B4107" s="147"/>
      <c r="C4107" s="138">
        <v>100000</v>
      </c>
    </row>
    <row r="4108" spans="1:5" s="15" customFormat="1" ht="15" hidden="1" customHeight="1" outlineLevel="1" x14ac:dyDescent="0.2">
      <c r="A4108" s="66" t="s">
        <v>318</v>
      </c>
      <c r="B4108" s="146"/>
      <c r="C4108" s="138">
        <v>64011</v>
      </c>
    </row>
    <row r="4109" spans="1:5" s="15" customFormat="1" ht="15" hidden="1" customHeight="1" outlineLevel="1" x14ac:dyDescent="0.2">
      <c r="A4109" s="68" t="s">
        <v>319</v>
      </c>
      <c r="B4109" s="147"/>
      <c r="C4109" s="138">
        <v>5000</v>
      </c>
    </row>
    <row r="4110" spans="1:5" s="15" customFormat="1" ht="15" hidden="1" customHeight="1" outlineLevel="1" x14ac:dyDescent="0.2">
      <c r="A4110" s="68" t="s">
        <v>376</v>
      </c>
      <c r="B4110" s="147"/>
      <c r="C4110" s="138">
        <v>2011</v>
      </c>
    </row>
    <row r="4111" spans="1:5" s="15" customFormat="1" ht="15" hidden="1" customHeight="1" outlineLevel="1" x14ac:dyDescent="0.2">
      <c r="A4111" s="68" t="s">
        <v>321</v>
      </c>
      <c r="B4111" s="147"/>
      <c r="C4111" s="138">
        <v>12000</v>
      </c>
    </row>
    <row r="4112" spans="1:5" s="15" customFormat="1" ht="15" hidden="1" customHeight="1" outlineLevel="1" x14ac:dyDescent="0.2">
      <c r="A4112" s="68" t="s">
        <v>325</v>
      </c>
      <c r="B4112" s="147"/>
      <c r="C4112" s="138">
        <v>45000</v>
      </c>
    </row>
    <row r="4113" spans="1:5" s="15" customFormat="1" ht="15" hidden="1" customHeight="1" outlineLevel="1" x14ac:dyDescent="0.2">
      <c r="A4113" s="66" t="s">
        <v>328</v>
      </c>
      <c r="B4113" s="146"/>
      <c r="C4113" s="137">
        <v>6113204</v>
      </c>
    </row>
    <row r="4114" spans="1:5" s="15" customFormat="1" ht="15" hidden="1" customHeight="1" outlineLevel="1" x14ac:dyDescent="0.2">
      <c r="A4114" s="68" t="s">
        <v>330</v>
      </c>
      <c r="B4114" s="147"/>
      <c r="C4114" s="137">
        <v>6113204</v>
      </c>
    </row>
    <row r="4115" spans="1:5" s="15" customFormat="1" ht="15" hidden="1" customHeight="1" outlineLevel="1" x14ac:dyDescent="0.2">
      <c r="A4115" s="66" t="s">
        <v>332</v>
      </c>
      <c r="B4115" s="146"/>
      <c r="C4115" s="138">
        <v>522934</v>
      </c>
    </row>
    <row r="4116" spans="1:5" s="15" customFormat="1" ht="15" hidden="1" customHeight="1" outlineLevel="1" x14ac:dyDescent="0.2">
      <c r="A4116" s="68" t="s">
        <v>333</v>
      </c>
      <c r="B4116" s="147"/>
      <c r="C4116" s="138">
        <v>482196</v>
      </c>
    </row>
    <row r="4117" spans="1:5" s="15" customFormat="1" ht="15" hidden="1" customHeight="1" outlineLevel="1" x14ac:dyDescent="0.2">
      <c r="A4117" s="68" t="s">
        <v>334</v>
      </c>
      <c r="B4117" s="147"/>
      <c r="C4117" s="138">
        <v>40738</v>
      </c>
    </row>
    <row r="4118" spans="1:5" s="15" customFormat="1" ht="15" hidden="1" customHeight="1" outlineLevel="1" x14ac:dyDescent="0.2">
      <c r="A4118" s="66" t="s">
        <v>741</v>
      </c>
      <c r="B4118" s="146"/>
      <c r="C4118" s="137">
        <v>1128000</v>
      </c>
    </row>
    <row r="4119" spans="1:5" s="15" customFormat="1" ht="15" hidden="1" customHeight="1" outlineLevel="1" x14ac:dyDescent="0.2">
      <c r="A4119" s="68" t="s">
        <v>336</v>
      </c>
      <c r="B4119" s="147"/>
      <c r="C4119" s="137">
        <v>1128000</v>
      </c>
    </row>
    <row r="4120" spans="1:5" ht="11.25" customHeight="1" collapsed="1" thickBot="1" x14ac:dyDescent="0.3">
      <c r="A4120" s="56" t="s">
        <v>155</v>
      </c>
      <c r="B4120" s="54"/>
      <c r="C4120" s="55"/>
      <c r="D4120" s="9"/>
      <c r="E4120" s="8"/>
    </row>
    <row r="4121" spans="1:5" s="111" customFormat="1" ht="19.5" thickTop="1" x14ac:dyDescent="0.3">
      <c r="A4121" s="112" t="s">
        <v>169</v>
      </c>
      <c r="B4121" s="113">
        <v>7587</v>
      </c>
      <c r="C4121" s="114">
        <v>13480666</v>
      </c>
      <c r="D4121" s="115">
        <f t="shared" si="20"/>
        <v>1776.8111242915513</v>
      </c>
      <c r="E4121" s="116">
        <f t="shared" si="21"/>
        <v>255.28895463959071</v>
      </c>
    </row>
    <row r="4122" spans="1:5" ht="17.25" hidden="1" outlineLevel="1" thickTop="1" thickBot="1" x14ac:dyDescent="0.3">
      <c r="A4122" s="277" t="s">
        <v>781</v>
      </c>
      <c r="B4122" s="278"/>
      <c r="C4122" s="279"/>
      <c r="D4122" s="9"/>
      <c r="E4122" s="8"/>
    </row>
    <row r="4123" spans="1:5" ht="17.25" hidden="1" outlineLevel="1" thickTop="1" thickBot="1" x14ac:dyDescent="0.3">
      <c r="A4123" s="30" t="s">
        <v>782</v>
      </c>
      <c r="B4123" s="31"/>
      <c r="C4123" s="32" t="s">
        <v>783</v>
      </c>
      <c r="D4123" s="9"/>
      <c r="E4123" s="8"/>
    </row>
    <row r="4124" spans="1:5" s="15" customFormat="1" ht="15" hidden="1" customHeight="1" outlineLevel="1" thickTop="1" x14ac:dyDescent="0.2">
      <c r="A4124" s="70" t="s">
        <v>523</v>
      </c>
      <c r="B4124" s="148"/>
      <c r="C4124" s="139">
        <v>13480666</v>
      </c>
    </row>
    <row r="4125" spans="1:5" s="15" customFormat="1" ht="15" hidden="1" customHeight="1" outlineLevel="1" x14ac:dyDescent="0.2">
      <c r="A4125" s="66" t="s">
        <v>310</v>
      </c>
      <c r="B4125" s="146"/>
      <c r="C4125" s="138">
        <v>100000</v>
      </c>
    </row>
    <row r="4126" spans="1:5" s="15" customFormat="1" ht="15" hidden="1" customHeight="1" outlineLevel="1" x14ac:dyDescent="0.2">
      <c r="A4126" s="68" t="s">
        <v>312</v>
      </c>
      <c r="B4126" s="147"/>
      <c r="C4126" s="138">
        <v>100000</v>
      </c>
    </row>
    <row r="4127" spans="1:5" s="15" customFormat="1" ht="15" hidden="1" customHeight="1" outlineLevel="1" x14ac:dyDescent="0.2">
      <c r="A4127" s="66" t="s">
        <v>313</v>
      </c>
      <c r="B4127" s="146"/>
      <c r="C4127" s="138">
        <v>60000</v>
      </c>
    </row>
    <row r="4128" spans="1:5" s="15" customFormat="1" ht="15" hidden="1" customHeight="1" outlineLevel="1" x14ac:dyDescent="0.2">
      <c r="A4128" s="68" t="s">
        <v>314</v>
      </c>
      <c r="B4128" s="147"/>
      <c r="C4128" s="138">
        <v>50000</v>
      </c>
    </row>
    <row r="4129" spans="1:5" s="15" customFormat="1" ht="15" hidden="1" customHeight="1" outlineLevel="1" x14ac:dyDescent="0.2">
      <c r="A4129" s="68" t="s">
        <v>315</v>
      </c>
      <c r="B4129" s="147"/>
      <c r="C4129" s="138">
        <v>10000</v>
      </c>
    </row>
    <row r="4130" spans="1:5" s="15" customFormat="1" ht="15" hidden="1" customHeight="1" outlineLevel="1" x14ac:dyDescent="0.2">
      <c r="A4130" s="66" t="s">
        <v>747</v>
      </c>
      <c r="B4130" s="146"/>
      <c r="C4130" s="137">
        <v>1500000</v>
      </c>
    </row>
    <row r="4131" spans="1:5" s="15" customFormat="1" ht="15" hidden="1" customHeight="1" outlineLevel="1" x14ac:dyDescent="0.2">
      <c r="A4131" s="68" t="s">
        <v>382</v>
      </c>
      <c r="B4131" s="147"/>
      <c r="C4131" s="137">
        <v>1500000</v>
      </c>
    </row>
    <row r="4132" spans="1:5" s="15" customFormat="1" ht="15" hidden="1" customHeight="1" outlineLevel="1" x14ac:dyDescent="0.2">
      <c r="A4132" s="66" t="s">
        <v>318</v>
      </c>
      <c r="B4132" s="146"/>
      <c r="C4132" s="138">
        <v>254641</v>
      </c>
    </row>
    <row r="4133" spans="1:5" s="15" customFormat="1" ht="15" hidden="1" customHeight="1" outlineLevel="1" x14ac:dyDescent="0.2">
      <c r="A4133" s="68" t="s">
        <v>319</v>
      </c>
      <c r="B4133" s="147"/>
      <c r="C4133" s="138">
        <v>100000</v>
      </c>
    </row>
    <row r="4134" spans="1:5" s="15" customFormat="1" ht="15" hidden="1" customHeight="1" outlineLevel="1" x14ac:dyDescent="0.2">
      <c r="A4134" s="68" t="s">
        <v>376</v>
      </c>
      <c r="B4134" s="147"/>
      <c r="C4134" s="138">
        <v>85641</v>
      </c>
    </row>
    <row r="4135" spans="1:5" s="15" customFormat="1" ht="15" hidden="1" customHeight="1" outlineLevel="1" x14ac:dyDescent="0.2">
      <c r="A4135" s="68" t="s">
        <v>321</v>
      </c>
      <c r="B4135" s="147"/>
      <c r="C4135" s="138">
        <v>69000</v>
      </c>
    </row>
    <row r="4136" spans="1:5" s="15" customFormat="1" ht="15" hidden="1" customHeight="1" outlineLevel="1" x14ac:dyDescent="0.2">
      <c r="A4136" s="66" t="s">
        <v>328</v>
      </c>
      <c r="B4136" s="146"/>
      <c r="C4136" s="137">
        <v>11087947</v>
      </c>
    </row>
    <row r="4137" spans="1:5" s="15" customFormat="1" ht="15" hidden="1" customHeight="1" outlineLevel="1" x14ac:dyDescent="0.2">
      <c r="A4137" s="68" t="s">
        <v>330</v>
      </c>
      <c r="B4137" s="147"/>
      <c r="C4137" s="137">
        <v>11087947</v>
      </c>
    </row>
    <row r="4138" spans="1:5" s="15" customFormat="1" ht="15" hidden="1" customHeight="1" outlineLevel="1" x14ac:dyDescent="0.2">
      <c r="A4138" s="66" t="s">
        <v>332</v>
      </c>
      <c r="B4138" s="146"/>
      <c r="C4138" s="138">
        <v>478078</v>
      </c>
    </row>
    <row r="4139" spans="1:5" s="15" customFormat="1" ht="15" hidden="1" customHeight="1" outlineLevel="1" x14ac:dyDescent="0.2">
      <c r="A4139" s="68" t="s">
        <v>333</v>
      </c>
      <c r="B4139" s="147"/>
      <c r="C4139" s="138">
        <v>478078</v>
      </c>
    </row>
    <row r="4140" spans="1:5" ht="11.25" customHeight="1" collapsed="1" thickBot="1" x14ac:dyDescent="0.3">
      <c r="A4140" s="56" t="s">
        <v>169</v>
      </c>
      <c r="B4140" s="54"/>
      <c r="C4140" s="55"/>
      <c r="D4140" s="9"/>
      <c r="E4140" s="8"/>
    </row>
    <row r="4141" spans="1:5" s="111" customFormat="1" ht="19.5" thickTop="1" x14ac:dyDescent="0.3">
      <c r="A4141" s="106" t="s">
        <v>173</v>
      </c>
      <c r="B4141" s="107">
        <v>5531</v>
      </c>
      <c r="C4141" s="108">
        <v>9686347</v>
      </c>
      <c r="D4141" s="109">
        <f t="shared" si="20"/>
        <v>1751.2831314409691</v>
      </c>
      <c r="E4141" s="110">
        <f t="shared" si="21"/>
        <v>251.6211395748519</v>
      </c>
    </row>
    <row r="4142" spans="1:5" ht="17.25" hidden="1" outlineLevel="1" thickTop="1" thickBot="1" x14ac:dyDescent="0.3">
      <c r="A4142" s="277" t="s">
        <v>781</v>
      </c>
      <c r="B4142" s="278"/>
      <c r="C4142" s="279"/>
      <c r="D4142" s="9"/>
      <c r="E4142" s="8"/>
    </row>
    <row r="4143" spans="1:5" ht="17.25" hidden="1" outlineLevel="1" thickTop="1" thickBot="1" x14ac:dyDescent="0.3">
      <c r="A4143" s="30" t="s">
        <v>782</v>
      </c>
      <c r="B4143" s="31"/>
      <c r="C4143" s="32" t="s">
        <v>783</v>
      </c>
      <c r="D4143" s="9"/>
      <c r="E4143" s="8"/>
    </row>
    <row r="4144" spans="1:5" s="15" customFormat="1" ht="15" hidden="1" customHeight="1" outlineLevel="1" thickTop="1" x14ac:dyDescent="0.2">
      <c r="A4144" s="70" t="s">
        <v>528</v>
      </c>
      <c r="B4144" s="148"/>
      <c r="C4144" s="139">
        <v>9686347</v>
      </c>
    </row>
    <row r="4145" spans="1:5" s="15" customFormat="1" ht="15" hidden="1" customHeight="1" outlineLevel="1" x14ac:dyDescent="0.2">
      <c r="A4145" s="66" t="s">
        <v>310</v>
      </c>
      <c r="B4145" s="146"/>
      <c r="C4145" s="138">
        <v>100000</v>
      </c>
    </row>
    <row r="4146" spans="1:5" s="15" customFormat="1" ht="15" hidden="1" customHeight="1" outlineLevel="1" x14ac:dyDescent="0.2">
      <c r="A4146" s="68" t="s">
        <v>312</v>
      </c>
      <c r="B4146" s="147"/>
      <c r="C4146" s="138">
        <v>100000</v>
      </c>
    </row>
    <row r="4147" spans="1:5" s="15" customFormat="1" ht="15" hidden="1" customHeight="1" outlineLevel="1" x14ac:dyDescent="0.2">
      <c r="A4147" s="66" t="s">
        <v>318</v>
      </c>
      <c r="B4147" s="146"/>
      <c r="C4147" s="138">
        <v>9451</v>
      </c>
    </row>
    <row r="4148" spans="1:5" s="15" customFormat="1" ht="15" hidden="1" customHeight="1" outlineLevel="1" x14ac:dyDescent="0.2">
      <c r="A4148" s="68" t="s">
        <v>376</v>
      </c>
      <c r="B4148" s="147"/>
      <c r="C4148" s="138">
        <v>9451</v>
      </c>
    </row>
    <row r="4149" spans="1:5" s="15" customFormat="1" ht="15" hidden="1" customHeight="1" outlineLevel="1" x14ac:dyDescent="0.2">
      <c r="A4149" s="66" t="s">
        <v>328</v>
      </c>
      <c r="B4149" s="146"/>
      <c r="C4149" s="137">
        <v>8083225</v>
      </c>
    </row>
    <row r="4150" spans="1:5" s="15" customFormat="1" ht="15" hidden="1" customHeight="1" outlineLevel="1" x14ac:dyDescent="0.2">
      <c r="A4150" s="68" t="s">
        <v>330</v>
      </c>
      <c r="B4150" s="147"/>
      <c r="C4150" s="137">
        <v>8083225</v>
      </c>
    </row>
    <row r="4151" spans="1:5" s="15" customFormat="1" ht="15" hidden="1" customHeight="1" outlineLevel="1" x14ac:dyDescent="0.2">
      <c r="A4151" s="66" t="s">
        <v>332</v>
      </c>
      <c r="B4151" s="146"/>
      <c r="C4151" s="138">
        <v>593671</v>
      </c>
    </row>
    <row r="4152" spans="1:5" s="15" customFormat="1" ht="15" hidden="1" customHeight="1" outlineLevel="1" x14ac:dyDescent="0.2">
      <c r="A4152" s="68" t="s">
        <v>333</v>
      </c>
      <c r="B4152" s="147"/>
      <c r="C4152" s="138">
        <v>569646</v>
      </c>
    </row>
    <row r="4153" spans="1:5" s="15" customFormat="1" ht="15" hidden="1" customHeight="1" outlineLevel="1" x14ac:dyDescent="0.2">
      <c r="A4153" s="68" t="s">
        <v>334</v>
      </c>
      <c r="B4153" s="147"/>
      <c r="C4153" s="138">
        <v>24025</v>
      </c>
    </row>
    <row r="4154" spans="1:5" s="15" customFormat="1" ht="15" hidden="1" customHeight="1" outlineLevel="1" x14ac:dyDescent="0.2">
      <c r="A4154" s="66" t="s">
        <v>741</v>
      </c>
      <c r="B4154" s="146"/>
      <c r="C4154" s="138">
        <v>900000</v>
      </c>
    </row>
    <row r="4155" spans="1:5" s="15" customFormat="1" ht="15" hidden="1" customHeight="1" outlineLevel="1" x14ac:dyDescent="0.2">
      <c r="A4155" s="68" t="s">
        <v>336</v>
      </c>
      <c r="B4155" s="147"/>
      <c r="C4155" s="138">
        <v>900000</v>
      </c>
    </row>
    <row r="4156" spans="1:5" ht="11.25" customHeight="1" collapsed="1" thickBot="1" x14ac:dyDescent="0.3">
      <c r="A4156" s="56" t="s">
        <v>173</v>
      </c>
      <c r="B4156" s="54"/>
      <c r="C4156" s="55"/>
      <c r="D4156" s="9"/>
      <c r="E4156" s="8"/>
    </row>
    <row r="4157" spans="1:5" s="111" customFormat="1" ht="19.5" thickTop="1" x14ac:dyDescent="0.3">
      <c r="A4157" s="112" t="s">
        <v>160</v>
      </c>
      <c r="B4157" s="113">
        <v>1003</v>
      </c>
      <c r="C4157" s="114">
        <v>1667536</v>
      </c>
      <c r="D4157" s="115">
        <f t="shared" si="20"/>
        <v>1662.5483549351943</v>
      </c>
      <c r="E4157" s="116">
        <f t="shared" si="21"/>
        <v>238.87189007689574</v>
      </c>
    </row>
    <row r="4158" spans="1:5" ht="17.25" hidden="1" outlineLevel="1" thickTop="1" thickBot="1" x14ac:dyDescent="0.3">
      <c r="A4158" s="277" t="s">
        <v>781</v>
      </c>
      <c r="B4158" s="278"/>
      <c r="C4158" s="279"/>
      <c r="D4158" s="9"/>
      <c r="E4158" s="8"/>
    </row>
    <row r="4159" spans="1:5" ht="17.25" hidden="1" outlineLevel="1" thickTop="1" thickBot="1" x14ac:dyDescent="0.3">
      <c r="A4159" s="30" t="s">
        <v>782</v>
      </c>
      <c r="B4159" s="31"/>
      <c r="C4159" s="32" t="s">
        <v>783</v>
      </c>
      <c r="D4159" s="9"/>
      <c r="E4159" s="8"/>
    </row>
    <row r="4160" spans="1:5" s="15" customFormat="1" ht="15" hidden="1" customHeight="1" outlineLevel="1" thickTop="1" x14ac:dyDescent="0.2">
      <c r="A4160" s="70" t="s">
        <v>534</v>
      </c>
      <c r="B4160" s="148"/>
      <c r="C4160" s="139">
        <v>1667536</v>
      </c>
    </row>
    <row r="4161" spans="1:5" s="15" customFormat="1" ht="15" hidden="1" customHeight="1" outlineLevel="1" x14ac:dyDescent="0.2">
      <c r="A4161" s="66" t="s">
        <v>310</v>
      </c>
      <c r="B4161" s="146"/>
      <c r="C4161" s="138">
        <v>10000</v>
      </c>
    </row>
    <row r="4162" spans="1:5" s="15" customFormat="1" ht="15" hidden="1" customHeight="1" outlineLevel="1" x14ac:dyDescent="0.2">
      <c r="A4162" s="68" t="s">
        <v>312</v>
      </c>
      <c r="B4162" s="147"/>
      <c r="C4162" s="138">
        <v>10000</v>
      </c>
    </row>
    <row r="4163" spans="1:5" s="15" customFormat="1" ht="15" hidden="1" customHeight="1" outlineLevel="1" x14ac:dyDescent="0.2">
      <c r="A4163" s="66" t="s">
        <v>313</v>
      </c>
      <c r="B4163" s="146"/>
      <c r="C4163" s="138">
        <v>18500</v>
      </c>
    </row>
    <row r="4164" spans="1:5" s="15" customFormat="1" ht="15" hidden="1" customHeight="1" outlineLevel="1" x14ac:dyDescent="0.2">
      <c r="A4164" s="68" t="s">
        <v>315</v>
      </c>
      <c r="B4164" s="147"/>
      <c r="C4164" s="138">
        <v>10000</v>
      </c>
    </row>
    <row r="4165" spans="1:5" s="15" customFormat="1" ht="15" hidden="1" customHeight="1" outlineLevel="1" x14ac:dyDescent="0.2">
      <c r="A4165" s="68" t="s">
        <v>316</v>
      </c>
      <c r="B4165" s="147"/>
      <c r="C4165" s="138">
        <v>2000</v>
      </c>
    </row>
    <row r="4166" spans="1:5" s="15" customFormat="1" ht="15" hidden="1" customHeight="1" outlineLevel="1" x14ac:dyDescent="0.2">
      <c r="A4166" s="68" t="s">
        <v>317</v>
      </c>
      <c r="B4166" s="147"/>
      <c r="C4166" s="138">
        <v>2000</v>
      </c>
    </row>
    <row r="4167" spans="1:5" s="15" customFormat="1" ht="15" hidden="1" customHeight="1" outlineLevel="1" x14ac:dyDescent="0.2">
      <c r="A4167" s="68" t="s">
        <v>338</v>
      </c>
      <c r="B4167" s="147"/>
      <c r="C4167" s="138">
        <v>4500</v>
      </c>
    </row>
    <row r="4168" spans="1:5" s="15" customFormat="1" ht="15" hidden="1" customHeight="1" outlineLevel="1" x14ac:dyDescent="0.2">
      <c r="A4168" s="66" t="s">
        <v>318</v>
      </c>
      <c r="B4168" s="146"/>
      <c r="C4168" s="138">
        <v>2000</v>
      </c>
    </row>
    <row r="4169" spans="1:5" s="15" customFormat="1" ht="15" hidden="1" customHeight="1" outlineLevel="1" x14ac:dyDescent="0.2">
      <c r="A4169" s="68" t="s">
        <v>319</v>
      </c>
      <c r="B4169" s="147"/>
      <c r="C4169" s="138">
        <v>2000</v>
      </c>
    </row>
    <row r="4170" spans="1:5" s="15" customFormat="1" ht="15" hidden="1" customHeight="1" outlineLevel="1" x14ac:dyDescent="0.2">
      <c r="A4170" s="66" t="s">
        <v>328</v>
      </c>
      <c r="B4170" s="146"/>
      <c r="C4170" s="137">
        <v>1465825</v>
      </c>
    </row>
    <row r="4171" spans="1:5" s="15" customFormat="1" ht="15" hidden="1" customHeight="1" outlineLevel="1" x14ac:dyDescent="0.2">
      <c r="A4171" s="68" t="s">
        <v>330</v>
      </c>
      <c r="B4171" s="147"/>
      <c r="C4171" s="137">
        <v>1465825</v>
      </c>
    </row>
    <row r="4172" spans="1:5" s="15" customFormat="1" ht="15" hidden="1" customHeight="1" outlineLevel="1" x14ac:dyDescent="0.2">
      <c r="A4172" s="66" t="s">
        <v>332</v>
      </c>
      <c r="B4172" s="146"/>
      <c r="C4172" s="138">
        <v>85211</v>
      </c>
    </row>
    <row r="4173" spans="1:5" s="15" customFormat="1" ht="15" hidden="1" customHeight="1" outlineLevel="1" x14ac:dyDescent="0.2">
      <c r="A4173" s="68" t="s">
        <v>333</v>
      </c>
      <c r="B4173" s="147"/>
      <c r="C4173" s="138">
        <v>85211</v>
      </c>
    </row>
    <row r="4174" spans="1:5" s="15" customFormat="1" ht="15" hidden="1" customHeight="1" outlineLevel="1" x14ac:dyDescent="0.2">
      <c r="A4174" s="66" t="s">
        <v>741</v>
      </c>
      <c r="B4174" s="146"/>
      <c r="C4174" s="138">
        <v>86000</v>
      </c>
    </row>
    <row r="4175" spans="1:5" s="15" customFormat="1" ht="15" hidden="1" customHeight="1" outlineLevel="1" x14ac:dyDescent="0.2">
      <c r="A4175" s="68" t="s">
        <v>336</v>
      </c>
      <c r="B4175" s="147"/>
      <c r="C4175" s="138">
        <v>86000</v>
      </c>
    </row>
    <row r="4176" spans="1:5" ht="11.25" customHeight="1" collapsed="1" thickBot="1" x14ac:dyDescent="0.3">
      <c r="A4176" s="56" t="s">
        <v>160</v>
      </c>
      <c r="B4176" s="54"/>
      <c r="C4176" s="55"/>
      <c r="D4176" s="9"/>
      <c r="E4176" s="8"/>
    </row>
    <row r="4177" spans="1:5" s="111" customFormat="1" ht="19.5" thickTop="1" x14ac:dyDescent="0.3">
      <c r="A4177" s="106" t="s">
        <v>176</v>
      </c>
      <c r="B4177" s="107">
        <v>10149</v>
      </c>
      <c r="C4177" s="108">
        <v>16731633</v>
      </c>
      <c r="D4177" s="109">
        <f t="shared" si="20"/>
        <v>1648.5991723322495</v>
      </c>
      <c r="E4177" s="110">
        <f t="shared" si="21"/>
        <v>236.86769717417377</v>
      </c>
    </row>
    <row r="4178" spans="1:5" ht="17.25" hidden="1" outlineLevel="1" thickTop="1" thickBot="1" x14ac:dyDescent="0.3">
      <c r="A4178" s="277" t="s">
        <v>781</v>
      </c>
      <c r="B4178" s="278"/>
      <c r="C4178" s="279"/>
      <c r="D4178" s="9"/>
      <c r="E4178" s="8"/>
    </row>
    <row r="4179" spans="1:5" ht="17.25" hidden="1" outlineLevel="1" thickTop="1" thickBot="1" x14ac:dyDescent="0.3">
      <c r="A4179" s="30" t="s">
        <v>782</v>
      </c>
      <c r="B4179" s="31"/>
      <c r="C4179" s="32" t="s">
        <v>783</v>
      </c>
      <c r="D4179" s="9"/>
      <c r="E4179" s="8"/>
    </row>
    <row r="4180" spans="1:5" s="15" customFormat="1" ht="15" hidden="1" customHeight="1" outlineLevel="1" thickTop="1" x14ac:dyDescent="0.2">
      <c r="A4180" s="70" t="s">
        <v>539</v>
      </c>
      <c r="B4180" s="148"/>
      <c r="C4180" s="139">
        <v>16731633</v>
      </c>
    </row>
    <row r="4181" spans="1:5" s="15" customFormat="1" ht="15" hidden="1" customHeight="1" outlineLevel="1" x14ac:dyDescent="0.2">
      <c r="A4181" s="66" t="s">
        <v>313</v>
      </c>
      <c r="B4181" s="146"/>
      <c r="C4181" s="138">
        <v>266589</v>
      </c>
    </row>
    <row r="4182" spans="1:5" s="15" customFormat="1" ht="15" hidden="1" customHeight="1" outlineLevel="1" x14ac:dyDescent="0.2">
      <c r="A4182" s="68" t="s">
        <v>314</v>
      </c>
      <c r="B4182" s="147"/>
      <c r="C4182" s="138">
        <v>50000</v>
      </c>
    </row>
    <row r="4183" spans="1:5" s="15" customFormat="1" ht="15" hidden="1" customHeight="1" outlineLevel="1" x14ac:dyDescent="0.2">
      <c r="A4183" s="68" t="s">
        <v>315</v>
      </c>
      <c r="B4183" s="147"/>
      <c r="C4183" s="138">
        <v>20000</v>
      </c>
    </row>
    <row r="4184" spans="1:5" s="15" customFormat="1" ht="15" hidden="1" customHeight="1" outlineLevel="1" x14ac:dyDescent="0.2">
      <c r="A4184" s="68" t="s">
        <v>316</v>
      </c>
      <c r="B4184" s="147"/>
      <c r="C4184" s="138">
        <v>10000</v>
      </c>
    </row>
    <row r="4185" spans="1:5" s="15" customFormat="1" ht="15" hidden="1" customHeight="1" outlineLevel="1" x14ac:dyDescent="0.2">
      <c r="A4185" s="68" t="s">
        <v>338</v>
      </c>
      <c r="B4185" s="147"/>
      <c r="C4185" s="138">
        <v>186589</v>
      </c>
    </row>
    <row r="4186" spans="1:5" s="15" customFormat="1" ht="15" hidden="1" customHeight="1" outlineLevel="1" x14ac:dyDescent="0.2">
      <c r="A4186" s="66" t="s">
        <v>318</v>
      </c>
      <c r="B4186" s="146"/>
      <c r="C4186" s="138">
        <v>256361</v>
      </c>
    </row>
    <row r="4187" spans="1:5" s="15" customFormat="1" ht="15" hidden="1" customHeight="1" outlineLevel="1" x14ac:dyDescent="0.2">
      <c r="A4187" s="68" t="s">
        <v>376</v>
      </c>
      <c r="B4187" s="147"/>
      <c r="C4187" s="138">
        <v>256361</v>
      </c>
    </row>
    <row r="4188" spans="1:5" s="15" customFormat="1" ht="15" hidden="1" customHeight="1" outlineLevel="1" x14ac:dyDescent="0.2">
      <c r="A4188" s="66" t="s">
        <v>328</v>
      </c>
      <c r="B4188" s="146"/>
      <c r="C4188" s="137">
        <v>14832156</v>
      </c>
    </row>
    <row r="4189" spans="1:5" s="15" customFormat="1" ht="15" hidden="1" customHeight="1" outlineLevel="1" x14ac:dyDescent="0.2">
      <c r="A4189" s="68" t="s">
        <v>330</v>
      </c>
      <c r="B4189" s="147"/>
      <c r="C4189" s="137">
        <v>14832156</v>
      </c>
    </row>
    <row r="4190" spans="1:5" s="15" customFormat="1" ht="15" hidden="1" customHeight="1" outlineLevel="1" x14ac:dyDescent="0.2">
      <c r="A4190" s="66" t="s">
        <v>332</v>
      </c>
      <c r="B4190" s="146"/>
      <c r="C4190" s="138">
        <v>808527</v>
      </c>
    </row>
    <row r="4191" spans="1:5" s="15" customFormat="1" ht="15" hidden="1" customHeight="1" outlineLevel="1" x14ac:dyDescent="0.2">
      <c r="A4191" s="68" t="s">
        <v>333</v>
      </c>
      <c r="B4191" s="147"/>
      <c r="C4191" s="138">
        <v>808527</v>
      </c>
    </row>
    <row r="4192" spans="1:5" s="15" customFormat="1" ht="15" hidden="1" customHeight="1" outlineLevel="1" x14ac:dyDescent="0.2">
      <c r="A4192" s="66" t="s">
        <v>741</v>
      </c>
      <c r="B4192" s="146"/>
      <c r="C4192" s="138">
        <v>568000</v>
      </c>
    </row>
    <row r="4193" spans="1:5" s="15" customFormat="1" ht="15" hidden="1" customHeight="1" outlineLevel="1" x14ac:dyDescent="0.2">
      <c r="A4193" s="68" t="s">
        <v>336</v>
      </c>
      <c r="B4193" s="147"/>
      <c r="C4193" s="138">
        <v>568000</v>
      </c>
    </row>
    <row r="4194" spans="1:5" ht="11.25" customHeight="1" collapsed="1" thickBot="1" x14ac:dyDescent="0.3">
      <c r="A4194" s="56" t="s">
        <v>176</v>
      </c>
      <c r="B4194" s="54"/>
      <c r="C4194" s="55"/>
      <c r="D4194" s="9"/>
      <c r="E4194" s="8"/>
    </row>
    <row r="4195" spans="1:5" s="111" customFormat="1" ht="19.5" thickTop="1" x14ac:dyDescent="0.3">
      <c r="A4195" s="112" t="s">
        <v>167</v>
      </c>
      <c r="B4195" s="113">
        <v>2973</v>
      </c>
      <c r="C4195" s="114">
        <v>4864865</v>
      </c>
      <c r="D4195" s="115">
        <f t="shared" si="20"/>
        <v>1636.3488059199462</v>
      </c>
      <c r="E4195" s="116">
        <f t="shared" si="21"/>
        <v>235.10758705746355</v>
      </c>
    </row>
    <row r="4196" spans="1:5" ht="17.25" hidden="1" outlineLevel="1" thickTop="1" thickBot="1" x14ac:dyDescent="0.3">
      <c r="A4196" s="277" t="s">
        <v>781</v>
      </c>
      <c r="B4196" s="278"/>
      <c r="C4196" s="279"/>
      <c r="D4196" s="9"/>
      <c r="E4196" s="8"/>
    </row>
    <row r="4197" spans="1:5" ht="17.25" hidden="1" outlineLevel="1" thickTop="1" thickBot="1" x14ac:dyDescent="0.3">
      <c r="A4197" s="30" t="s">
        <v>782</v>
      </c>
      <c r="B4197" s="31"/>
      <c r="C4197" s="32" t="s">
        <v>783</v>
      </c>
      <c r="D4197" s="9"/>
      <c r="E4197" s="8"/>
    </row>
    <row r="4198" spans="1:5" s="15" customFormat="1" ht="15" hidden="1" customHeight="1" outlineLevel="1" thickTop="1" x14ac:dyDescent="0.2">
      <c r="A4198" s="70" t="s">
        <v>543</v>
      </c>
      <c r="B4198" s="148"/>
      <c r="C4198" s="139">
        <v>4864865</v>
      </c>
    </row>
    <row r="4199" spans="1:5" s="15" customFormat="1" ht="15" hidden="1" customHeight="1" outlineLevel="1" x14ac:dyDescent="0.2">
      <c r="A4199" s="66" t="s">
        <v>310</v>
      </c>
      <c r="B4199" s="146"/>
      <c r="C4199" s="138">
        <v>10000</v>
      </c>
    </row>
    <row r="4200" spans="1:5" s="15" customFormat="1" ht="15" hidden="1" customHeight="1" outlineLevel="1" x14ac:dyDescent="0.2">
      <c r="A4200" s="68" t="s">
        <v>312</v>
      </c>
      <c r="B4200" s="147"/>
      <c r="C4200" s="138">
        <v>10000</v>
      </c>
    </row>
    <row r="4201" spans="1:5" s="15" customFormat="1" ht="15" hidden="1" customHeight="1" outlineLevel="1" x14ac:dyDescent="0.2">
      <c r="A4201" s="66" t="s">
        <v>313</v>
      </c>
      <c r="B4201" s="146"/>
      <c r="C4201" s="138">
        <v>40000</v>
      </c>
    </row>
    <row r="4202" spans="1:5" s="15" customFormat="1" ht="15" hidden="1" customHeight="1" outlineLevel="1" x14ac:dyDescent="0.2">
      <c r="A4202" s="68" t="s">
        <v>314</v>
      </c>
      <c r="B4202" s="147"/>
      <c r="C4202" s="138">
        <v>30000</v>
      </c>
    </row>
    <row r="4203" spans="1:5" s="15" customFormat="1" ht="15" hidden="1" customHeight="1" outlineLevel="1" x14ac:dyDescent="0.2">
      <c r="A4203" s="68" t="s">
        <v>316</v>
      </c>
      <c r="B4203" s="147"/>
      <c r="C4203" s="138">
        <v>10000</v>
      </c>
    </row>
    <row r="4204" spans="1:5" s="15" customFormat="1" ht="15" hidden="1" customHeight="1" outlineLevel="1" x14ac:dyDescent="0.2">
      <c r="A4204" s="66" t="s">
        <v>318</v>
      </c>
      <c r="B4204" s="146"/>
      <c r="C4204" s="138">
        <v>54130</v>
      </c>
    </row>
    <row r="4205" spans="1:5" s="15" customFormat="1" ht="15" hidden="1" customHeight="1" outlineLevel="1" x14ac:dyDescent="0.2">
      <c r="A4205" s="68" t="s">
        <v>319</v>
      </c>
      <c r="B4205" s="147"/>
      <c r="C4205" s="138">
        <v>10000</v>
      </c>
    </row>
    <row r="4206" spans="1:5" s="15" customFormat="1" ht="15" hidden="1" customHeight="1" outlineLevel="1" x14ac:dyDescent="0.2">
      <c r="A4206" s="68" t="s">
        <v>376</v>
      </c>
      <c r="B4206" s="147"/>
      <c r="C4206" s="138">
        <v>4130</v>
      </c>
    </row>
    <row r="4207" spans="1:5" s="15" customFormat="1" ht="15" hidden="1" customHeight="1" outlineLevel="1" x14ac:dyDescent="0.2">
      <c r="A4207" s="68" t="s">
        <v>325</v>
      </c>
      <c r="B4207" s="147"/>
      <c r="C4207" s="138">
        <v>40000</v>
      </c>
    </row>
    <row r="4208" spans="1:5" s="15" customFormat="1" ht="15" hidden="1" customHeight="1" outlineLevel="1" x14ac:dyDescent="0.2">
      <c r="A4208" s="66" t="s">
        <v>328</v>
      </c>
      <c r="B4208" s="146"/>
      <c r="C4208" s="137">
        <v>4344862</v>
      </c>
    </row>
    <row r="4209" spans="1:5" s="15" customFormat="1" ht="15" hidden="1" customHeight="1" outlineLevel="1" x14ac:dyDescent="0.2">
      <c r="A4209" s="68" t="s">
        <v>330</v>
      </c>
      <c r="B4209" s="147"/>
      <c r="C4209" s="137">
        <v>4344862</v>
      </c>
    </row>
    <row r="4210" spans="1:5" s="15" customFormat="1" ht="15" hidden="1" customHeight="1" outlineLevel="1" x14ac:dyDescent="0.2">
      <c r="A4210" s="66" t="s">
        <v>467</v>
      </c>
      <c r="B4210" s="146"/>
      <c r="C4210" s="138">
        <v>80000</v>
      </c>
    </row>
    <row r="4211" spans="1:5" s="15" customFormat="1" ht="15" hidden="1" customHeight="1" outlineLevel="1" x14ac:dyDescent="0.2">
      <c r="A4211" s="68" t="s">
        <v>468</v>
      </c>
      <c r="B4211" s="147"/>
      <c r="C4211" s="138">
        <v>80000</v>
      </c>
    </row>
    <row r="4212" spans="1:5" s="15" customFormat="1" ht="15" hidden="1" customHeight="1" outlineLevel="1" x14ac:dyDescent="0.2">
      <c r="A4212" s="66" t="s">
        <v>332</v>
      </c>
      <c r="B4212" s="146"/>
      <c r="C4212" s="138">
        <v>305873</v>
      </c>
    </row>
    <row r="4213" spans="1:5" s="15" customFormat="1" ht="15" hidden="1" customHeight="1" outlineLevel="1" x14ac:dyDescent="0.2">
      <c r="A4213" s="68" t="s">
        <v>333</v>
      </c>
      <c r="B4213" s="147"/>
      <c r="C4213" s="138">
        <v>305873</v>
      </c>
    </row>
    <row r="4214" spans="1:5" s="15" customFormat="1" ht="15" hidden="1" customHeight="1" outlineLevel="1" x14ac:dyDescent="0.2">
      <c r="A4214" s="66" t="s">
        <v>741</v>
      </c>
      <c r="B4214" s="146"/>
      <c r="C4214" s="138">
        <v>30000</v>
      </c>
    </row>
    <row r="4215" spans="1:5" s="15" customFormat="1" ht="15" hidden="1" customHeight="1" outlineLevel="1" x14ac:dyDescent="0.2">
      <c r="A4215" s="68" t="s">
        <v>336</v>
      </c>
      <c r="B4215" s="147"/>
      <c r="C4215" s="138">
        <v>30000</v>
      </c>
    </row>
    <row r="4216" spans="1:5" ht="11.25" customHeight="1" collapsed="1" thickBot="1" x14ac:dyDescent="0.3">
      <c r="A4216" s="56" t="s">
        <v>167</v>
      </c>
      <c r="B4216" s="54"/>
      <c r="C4216" s="55"/>
      <c r="D4216" s="9"/>
      <c r="E4216" s="8"/>
    </row>
    <row r="4217" spans="1:5" s="111" customFormat="1" ht="19.5" thickTop="1" x14ac:dyDescent="0.3">
      <c r="A4217" s="106" t="s">
        <v>727</v>
      </c>
      <c r="B4217" s="107">
        <v>1850</v>
      </c>
      <c r="C4217" s="108">
        <v>3022532</v>
      </c>
      <c r="D4217" s="109">
        <f t="shared" si="20"/>
        <v>1633.8010810810811</v>
      </c>
      <c r="E4217" s="110">
        <f t="shared" si="21"/>
        <v>234.74153463808636</v>
      </c>
    </row>
    <row r="4218" spans="1:5" ht="17.25" hidden="1" outlineLevel="1" thickTop="1" thickBot="1" x14ac:dyDescent="0.3">
      <c r="A4218" s="277" t="s">
        <v>781</v>
      </c>
      <c r="B4218" s="278"/>
      <c r="C4218" s="279"/>
      <c r="D4218" s="9"/>
      <c r="E4218" s="8"/>
    </row>
    <row r="4219" spans="1:5" ht="17.25" hidden="1" outlineLevel="1" thickTop="1" thickBot="1" x14ac:dyDescent="0.3">
      <c r="A4219" s="30" t="s">
        <v>782</v>
      </c>
      <c r="B4219" s="31"/>
      <c r="C4219" s="32" t="s">
        <v>783</v>
      </c>
      <c r="D4219" s="9"/>
      <c r="E4219" s="8"/>
    </row>
    <row r="4220" spans="1:5" s="15" customFormat="1" ht="15" hidden="1" customHeight="1" outlineLevel="1" thickTop="1" x14ac:dyDescent="0.2">
      <c r="A4220" s="70" t="s">
        <v>530</v>
      </c>
      <c r="B4220" s="148"/>
      <c r="C4220" s="139">
        <v>3022532</v>
      </c>
    </row>
    <row r="4221" spans="1:5" s="15" customFormat="1" ht="15" hidden="1" customHeight="1" outlineLevel="1" x14ac:dyDescent="0.2">
      <c r="A4221" s="66" t="s">
        <v>310</v>
      </c>
      <c r="B4221" s="146"/>
      <c r="C4221" s="138">
        <v>3000</v>
      </c>
    </row>
    <row r="4222" spans="1:5" s="15" customFormat="1" ht="15" hidden="1" customHeight="1" outlineLevel="1" x14ac:dyDescent="0.2">
      <c r="A4222" s="68" t="s">
        <v>312</v>
      </c>
      <c r="B4222" s="147"/>
      <c r="C4222" s="138">
        <v>3000</v>
      </c>
    </row>
    <row r="4223" spans="1:5" s="15" customFormat="1" ht="15" hidden="1" customHeight="1" outlineLevel="1" x14ac:dyDescent="0.2">
      <c r="A4223" s="66" t="s">
        <v>318</v>
      </c>
      <c r="B4223" s="146"/>
      <c r="C4223" s="138">
        <v>14992</v>
      </c>
    </row>
    <row r="4224" spans="1:5" s="15" customFormat="1" ht="15" hidden="1" customHeight="1" outlineLevel="1" x14ac:dyDescent="0.2">
      <c r="A4224" s="68" t="s">
        <v>319</v>
      </c>
      <c r="B4224" s="147"/>
      <c r="C4224" s="138">
        <v>1000</v>
      </c>
    </row>
    <row r="4225" spans="1:5" s="15" customFormat="1" ht="15" hidden="1" customHeight="1" outlineLevel="1" x14ac:dyDescent="0.2">
      <c r="A4225" s="68" t="s">
        <v>376</v>
      </c>
      <c r="B4225" s="147"/>
      <c r="C4225" s="138">
        <v>13992</v>
      </c>
    </row>
    <row r="4226" spans="1:5" s="15" customFormat="1" ht="15" hidden="1" customHeight="1" outlineLevel="1" x14ac:dyDescent="0.2">
      <c r="A4226" s="66" t="s">
        <v>328</v>
      </c>
      <c r="B4226" s="146"/>
      <c r="C4226" s="137">
        <v>2703664</v>
      </c>
    </row>
    <row r="4227" spans="1:5" s="15" customFormat="1" ht="15" hidden="1" customHeight="1" outlineLevel="1" x14ac:dyDescent="0.2">
      <c r="A4227" s="68" t="s">
        <v>330</v>
      </c>
      <c r="B4227" s="147"/>
      <c r="C4227" s="137">
        <v>2703664</v>
      </c>
    </row>
    <row r="4228" spans="1:5" s="15" customFormat="1" ht="15" hidden="1" customHeight="1" outlineLevel="1" x14ac:dyDescent="0.2">
      <c r="A4228" s="66" t="s">
        <v>332</v>
      </c>
      <c r="B4228" s="146"/>
      <c r="C4228" s="138">
        <v>150876</v>
      </c>
    </row>
    <row r="4229" spans="1:5" s="15" customFormat="1" ht="15" hidden="1" customHeight="1" outlineLevel="1" x14ac:dyDescent="0.2">
      <c r="A4229" s="68" t="s">
        <v>333</v>
      </c>
      <c r="B4229" s="147"/>
      <c r="C4229" s="138">
        <v>150876</v>
      </c>
    </row>
    <row r="4230" spans="1:5" s="15" customFormat="1" ht="15" hidden="1" customHeight="1" outlineLevel="1" x14ac:dyDescent="0.2">
      <c r="A4230" s="66" t="s">
        <v>741</v>
      </c>
      <c r="B4230" s="146"/>
      <c r="C4230" s="138">
        <v>150000</v>
      </c>
    </row>
    <row r="4231" spans="1:5" s="15" customFormat="1" ht="15" hidden="1" customHeight="1" outlineLevel="1" x14ac:dyDescent="0.2">
      <c r="A4231" s="68" t="s">
        <v>336</v>
      </c>
      <c r="B4231" s="147"/>
      <c r="C4231" s="138">
        <v>150000</v>
      </c>
    </row>
    <row r="4232" spans="1:5" ht="11.25" customHeight="1" collapsed="1" thickBot="1" x14ac:dyDescent="0.3">
      <c r="A4232" s="56" t="s">
        <v>727</v>
      </c>
      <c r="B4232" s="54"/>
      <c r="C4232" s="55"/>
      <c r="D4232" s="9"/>
      <c r="E4232" s="8"/>
    </row>
    <row r="4233" spans="1:5" s="111" customFormat="1" ht="19.5" thickTop="1" x14ac:dyDescent="0.3">
      <c r="A4233" s="112" t="s">
        <v>156</v>
      </c>
      <c r="B4233" s="113">
        <v>8725</v>
      </c>
      <c r="C4233" s="114">
        <v>14243650</v>
      </c>
      <c r="D4233" s="115">
        <f t="shared" si="20"/>
        <v>1632.5100286532952</v>
      </c>
      <c r="E4233" s="116">
        <f t="shared" si="21"/>
        <v>234.55603859961138</v>
      </c>
    </row>
    <row r="4234" spans="1:5" ht="17.25" hidden="1" outlineLevel="1" thickTop="1" thickBot="1" x14ac:dyDescent="0.3">
      <c r="A4234" s="277" t="s">
        <v>781</v>
      </c>
      <c r="B4234" s="278"/>
      <c r="C4234" s="279"/>
      <c r="D4234" s="9"/>
      <c r="E4234" s="8"/>
    </row>
    <row r="4235" spans="1:5" ht="17.25" hidden="1" outlineLevel="1" thickTop="1" thickBot="1" x14ac:dyDescent="0.3">
      <c r="A4235" s="30" t="s">
        <v>782</v>
      </c>
      <c r="B4235" s="31"/>
      <c r="C4235" s="32" t="s">
        <v>783</v>
      </c>
      <c r="D4235" s="9"/>
      <c r="E4235" s="8"/>
    </row>
    <row r="4236" spans="1:5" s="15" customFormat="1" ht="15" hidden="1" customHeight="1" outlineLevel="1" thickTop="1" x14ac:dyDescent="0.2">
      <c r="A4236" s="70" t="s">
        <v>518</v>
      </c>
      <c r="B4236" s="148"/>
      <c r="C4236" s="139">
        <v>14243650</v>
      </c>
    </row>
    <row r="4237" spans="1:5" s="15" customFormat="1" ht="15" hidden="1" customHeight="1" outlineLevel="1" x14ac:dyDescent="0.2">
      <c r="A4237" s="66" t="s">
        <v>318</v>
      </c>
      <c r="B4237" s="146"/>
      <c r="C4237" s="138">
        <v>16198</v>
      </c>
    </row>
    <row r="4238" spans="1:5" s="15" customFormat="1" ht="15" hidden="1" customHeight="1" outlineLevel="1" x14ac:dyDescent="0.2">
      <c r="A4238" s="68" t="s">
        <v>376</v>
      </c>
      <c r="B4238" s="147"/>
      <c r="C4238" s="138">
        <v>16198</v>
      </c>
    </row>
    <row r="4239" spans="1:5" s="15" customFormat="1" ht="15" hidden="1" customHeight="1" outlineLevel="1" x14ac:dyDescent="0.2">
      <c r="A4239" s="66" t="s">
        <v>328</v>
      </c>
      <c r="B4239" s="146"/>
      <c r="C4239" s="137">
        <v>12748142</v>
      </c>
    </row>
    <row r="4240" spans="1:5" s="15" customFormat="1" ht="15" hidden="1" customHeight="1" outlineLevel="1" x14ac:dyDescent="0.2">
      <c r="A4240" s="68" t="s">
        <v>330</v>
      </c>
      <c r="B4240" s="147"/>
      <c r="C4240" s="137">
        <v>12748142</v>
      </c>
    </row>
    <row r="4241" spans="1:5" s="15" customFormat="1" ht="15" hidden="1" customHeight="1" outlineLevel="1" x14ac:dyDescent="0.2">
      <c r="A4241" s="66" t="s">
        <v>332</v>
      </c>
      <c r="B4241" s="146"/>
      <c r="C4241" s="137">
        <v>1474310</v>
      </c>
    </row>
    <row r="4242" spans="1:5" s="15" customFormat="1" ht="15" hidden="1" customHeight="1" outlineLevel="1" x14ac:dyDescent="0.2">
      <c r="A4242" s="68" t="s">
        <v>333</v>
      </c>
      <c r="B4242" s="147"/>
      <c r="C4242" s="137">
        <v>1474310</v>
      </c>
    </row>
    <row r="4243" spans="1:5" s="15" customFormat="1" ht="15" hidden="1" customHeight="1" outlineLevel="1" x14ac:dyDescent="0.2">
      <c r="A4243" s="66" t="s">
        <v>741</v>
      </c>
      <c r="B4243" s="146"/>
      <c r="C4243" s="138">
        <v>5000</v>
      </c>
    </row>
    <row r="4244" spans="1:5" s="15" customFormat="1" ht="15" hidden="1" customHeight="1" outlineLevel="1" x14ac:dyDescent="0.2">
      <c r="A4244" s="68" t="s">
        <v>336</v>
      </c>
      <c r="B4244" s="147"/>
      <c r="C4244" s="138">
        <v>5000</v>
      </c>
    </row>
    <row r="4245" spans="1:5" ht="11.25" customHeight="1" collapsed="1" thickBot="1" x14ac:dyDescent="0.3">
      <c r="A4245" s="56" t="s">
        <v>156</v>
      </c>
      <c r="B4245" s="54"/>
      <c r="C4245" s="55"/>
      <c r="D4245" s="9"/>
      <c r="E4245" s="8"/>
    </row>
    <row r="4246" spans="1:5" s="111" customFormat="1" ht="19.5" thickTop="1" x14ac:dyDescent="0.3">
      <c r="A4246" s="106" t="s">
        <v>158</v>
      </c>
      <c r="B4246" s="107">
        <v>2702</v>
      </c>
      <c r="C4246" s="108">
        <v>4357105</v>
      </c>
      <c r="D4246" s="109">
        <f t="shared" si="20"/>
        <v>1612.5481125092524</v>
      </c>
      <c r="E4246" s="110">
        <f t="shared" si="21"/>
        <v>231.68794719960522</v>
      </c>
    </row>
    <row r="4247" spans="1:5" ht="17.25" hidden="1" outlineLevel="1" thickTop="1" thickBot="1" x14ac:dyDescent="0.3">
      <c r="A4247" s="277" t="s">
        <v>781</v>
      </c>
      <c r="B4247" s="278"/>
      <c r="C4247" s="279"/>
      <c r="D4247" s="9"/>
      <c r="E4247" s="8"/>
    </row>
    <row r="4248" spans="1:5" ht="17.25" hidden="1" outlineLevel="1" thickTop="1" thickBot="1" x14ac:dyDescent="0.3">
      <c r="A4248" s="30" t="s">
        <v>782</v>
      </c>
      <c r="B4248" s="31"/>
      <c r="C4248" s="32" t="s">
        <v>783</v>
      </c>
      <c r="D4248" s="9"/>
      <c r="E4248" s="8"/>
    </row>
    <row r="4249" spans="1:5" s="15" customFormat="1" ht="15" hidden="1" customHeight="1" outlineLevel="1" thickTop="1" x14ac:dyDescent="0.2">
      <c r="A4249" s="70" t="s">
        <v>538</v>
      </c>
      <c r="B4249" s="148"/>
      <c r="C4249" s="139">
        <v>4357105</v>
      </c>
    </row>
    <row r="4250" spans="1:5" s="15" customFormat="1" ht="15" hidden="1" customHeight="1" outlineLevel="1" x14ac:dyDescent="0.2">
      <c r="A4250" s="66" t="s">
        <v>313</v>
      </c>
      <c r="B4250" s="146"/>
      <c r="C4250" s="138">
        <v>200000</v>
      </c>
    </row>
    <row r="4251" spans="1:5" s="15" customFormat="1" ht="15" hidden="1" customHeight="1" outlineLevel="1" x14ac:dyDescent="0.2">
      <c r="A4251" s="68" t="s">
        <v>315</v>
      </c>
      <c r="B4251" s="147"/>
      <c r="C4251" s="138">
        <v>200000</v>
      </c>
    </row>
    <row r="4252" spans="1:5" s="15" customFormat="1" ht="15" hidden="1" customHeight="1" outlineLevel="1" x14ac:dyDescent="0.2">
      <c r="A4252" s="66" t="s">
        <v>328</v>
      </c>
      <c r="B4252" s="146"/>
      <c r="C4252" s="137">
        <v>3948812</v>
      </c>
    </row>
    <row r="4253" spans="1:5" s="15" customFormat="1" ht="15" hidden="1" customHeight="1" outlineLevel="1" x14ac:dyDescent="0.2">
      <c r="A4253" s="68" t="s">
        <v>330</v>
      </c>
      <c r="B4253" s="147"/>
      <c r="C4253" s="137">
        <v>3948812</v>
      </c>
    </row>
    <row r="4254" spans="1:5" s="15" customFormat="1" ht="15" hidden="1" customHeight="1" outlineLevel="1" x14ac:dyDescent="0.2">
      <c r="A4254" s="66" t="s">
        <v>332</v>
      </c>
      <c r="B4254" s="146"/>
      <c r="C4254" s="138">
        <v>208293</v>
      </c>
    </row>
    <row r="4255" spans="1:5" s="15" customFormat="1" ht="15" hidden="1" customHeight="1" outlineLevel="1" x14ac:dyDescent="0.2">
      <c r="A4255" s="68" t="s">
        <v>333</v>
      </c>
      <c r="B4255" s="147"/>
      <c r="C4255" s="138">
        <v>81384</v>
      </c>
    </row>
    <row r="4256" spans="1:5" s="15" customFormat="1" ht="15" hidden="1" customHeight="1" outlineLevel="1" x14ac:dyDescent="0.2">
      <c r="A4256" s="68" t="s">
        <v>334</v>
      </c>
      <c r="B4256" s="147"/>
      <c r="C4256" s="138">
        <v>126909</v>
      </c>
    </row>
    <row r="4257" spans="1:5" ht="11.25" customHeight="1" collapsed="1" thickBot="1" x14ac:dyDescent="0.3">
      <c r="A4257" s="56" t="s">
        <v>158</v>
      </c>
      <c r="B4257" s="54"/>
      <c r="C4257" s="55"/>
      <c r="D4257" s="9"/>
      <c r="E4257" s="8"/>
    </row>
    <row r="4258" spans="1:5" s="111" customFormat="1" ht="19.5" thickTop="1" x14ac:dyDescent="0.3">
      <c r="A4258" s="112" t="s">
        <v>163</v>
      </c>
      <c r="B4258" s="113">
        <v>5502</v>
      </c>
      <c r="C4258" s="114">
        <v>8736933</v>
      </c>
      <c r="D4258" s="115">
        <f t="shared" si="20"/>
        <v>1587.9558342420937</v>
      </c>
      <c r="E4258" s="116">
        <f t="shared" si="21"/>
        <v>228.1545738853583</v>
      </c>
    </row>
    <row r="4259" spans="1:5" ht="17.25" hidden="1" outlineLevel="1" thickTop="1" thickBot="1" x14ac:dyDescent="0.3">
      <c r="A4259" s="277" t="s">
        <v>781</v>
      </c>
      <c r="B4259" s="278"/>
      <c r="C4259" s="279"/>
      <c r="D4259" s="9"/>
      <c r="E4259" s="8"/>
    </row>
    <row r="4260" spans="1:5" ht="17.25" hidden="1" outlineLevel="1" thickTop="1" thickBot="1" x14ac:dyDescent="0.3">
      <c r="A4260" s="30" t="s">
        <v>782</v>
      </c>
      <c r="B4260" s="31"/>
      <c r="C4260" s="32" t="s">
        <v>783</v>
      </c>
      <c r="D4260" s="9"/>
      <c r="E4260" s="8"/>
    </row>
    <row r="4261" spans="1:5" s="15" customFormat="1" ht="15" hidden="1" customHeight="1" outlineLevel="1" thickTop="1" x14ac:dyDescent="0.2">
      <c r="A4261" s="70" t="s">
        <v>763</v>
      </c>
      <c r="B4261" s="148"/>
      <c r="C4261" s="139">
        <v>8736933</v>
      </c>
    </row>
    <row r="4262" spans="1:5" s="15" customFormat="1" ht="15" hidden="1" customHeight="1" outlineLevel="1" x14ac:dyDescent="0.2">
      <c r="A4262" s="66" t="s">
        <v>310</v>
      </c>
      <c r="B4262" s="146"/>
      <c r="C4262" s="138">
        <v>40000</v>
      </c>
    </row>
    <row r="4263" spans="1:5" s="15" customFormat="1" ht="15" hidden="1" customHeight="1" outlineLevel="1" x14ac:dyDescent="0.2">
      <c r="A4263" s="68" t="s">
        <v>312</v>
      </c>
      <c r="B4263" s="147"/>
      <c r="C4263" s="138">
        <v>40000</v>
      </c>
    </row>
    <row r="4264" spans="1:5" s="15" customFormat="1" ht="15" hidden="1" customHeight="1" outlineLevel="1" x14ac:dyDescent="0.2">
      <c r="A4264" s="66" t="s">
        <v>313</v>
      </c>
      <c r="B4264" s="146"/>
      <c r="C4264" s="138">
        <v>40000</v>
      </c>
    </row>
    <row r="4265" spans="1:5" s="15" customFormat="1" ht="15" hidden="1" customHeight="1" outlineLevel="1" x14ac:dyDescent="0.2">
      <c r="A4265" s="68" t="s">
        <v>314</v>
      </c>
      <c r="B4265" s="147"/>
      <c r="C4265" s="138">
        <v>30000</v>
      </c>
    </row>
    <row r="4266" spans="1:5" s="15" customFormat="1" ht="15" hidden="1" customHeight="1" outlineLevel="1" x14ac:dyDescent="0.2">
      <c r="A4266" s="68" t="s">
        <v>315</v>
      </c>
      <c r="B4266" s="147"/>
      <c r="C4266" s="138">
        <v>5000</v>
      </c>
    </row>
    <row r="4267" spans="1:5" s="15" customFormat="1" ht="15" hidden="1" customHeight="1" outlineLevel="1" x14ac:dyDescent="0.2">
      <c r="A4267" s="68" t="s">
        <v>338</v>
      </c>
      <c r="B4267" s="147"/>
      <c r="C4267" s="138">
        <v>5000</v>
      </c>
    </row>
    <row r="4268" spans="1:5" s="15" customFormat="1" ht="15" hidden="1" customHeight="1" outlineLevel="1" x14ac:dyDescent="0.2">
      <c r="A4268" s="66" t="s">
        <v>318</v>
      </c>
      <c r="B4268" s="146"/>
      <c r="C4268" s="138">
        <v>4018</v>
      </c>
    </row>
    <row r="4269" spans="1:5" s="15" customFormat="1" ht="15" hidden="1" customHeight="1" outlineLevel="1" x14ac:dyDescent="0.2">
      <c r="A4269" s="68" t="s">
        <v>376</v>
      </c>
      <c r="B4269" s="147"/>
      <c r="C4269" s="138">
        <v>4018</v>
      </c>
    </row>
    <row r="4270" spans="1:5" s="14" customFormat="1" ht="15" hidden="1" customHeight="1" outlineLevel="1" x14ac:dyDescent="0.2">
      <c r="A4270" s="66" t="s">
        <v>328</v>
      </c>
      <c r="B4270" s="146"/>
      <c r="C4270" s="137">
        <v>8040844</v>
      </c>
    </row>
    <row r="4271" spans="1:5" s="160" customFormat="1" ht="15" hidden="1" customHeight="1" outlineLevel="1" x14ac:dyDescent="0.2">
      <c r="A4271" s="68" t="s">
        <v>330</v>
      </c>
      <c r="B4271" s="147"/>
      <c r="C4271" s="137">
        <v>8040844</v>
      </c>
    </row>
    <row r="4272" spans="1:5" s="159" customFormat="1" ht="15" hidden="1" customHeight="1" outlineLevel="1" x14ac:dyDescent="0.2">
      <c r="A4272" s="66" t="s">
        <v>332</v>
      </c>
      <c r="B4272" s="146"/>
      <c r="C4272" s="138">
        <v>612071</v>
      </c>
    </row>
    <row r="4273" spans="1:5" s="159" customFormat="1" ht="15" hidden="1" customHeight="1" outlineLevel="1" x14ac:dyDescent="0.2">
      <c r="A4273" s="68" t="s">
        <v>333</v>
      </c>
      <c r="B4273" s="147"/>
      <c r="C4273" s="138">
        <v>609828</v>
      </c>
    </row>
    <row r="4274" spans="1:5" s="159" customFormat="1" ht="15" hidden="1" customHeight="1" outlineLevel="1" x14ac:dyDescent="0.2">
      <c r="A4274" s="68" t="s">
        <v>743</v>
      </c>
      <c r="B4274" s="147"/>
      <c r="C4274" s="138">
        <v>2243</v>
      </c>
    </row>
    <row r="4275" spans="1:5" ht="11.25" customHeight="1" collapsed="1" thickBot="1" x14ac:dyDescent="0.3">
      <c r="A4275" s="56" t="s">
        <v>163</v>
      </c>
      <c r="B4275" s="54"/>
      <c r="C4275" s="55"/>
      <c r="D4275" s="9"/>
      <c r="E4275" s="8"/>
    </row>
    <row r="4276" spans="1:5" s="111" customFormat="1" ht="19.5" thickTop="1" x14ac:dyDescent="0.3">
      <c r="A4276" s="106" t="s">
        <v>152</v>
      </c>
      <c r="B4276" s="107">
        <v>2003</v>
      </c>
      <c r="C4276" s="108">
        <v>3154746</v>
      </c>
      <c r="D4276" s="109">
        <f t="shared" si="20"/>
        <v>1575.0104842735896</v>
      </c>
      <c r="E4276" s="110">
        <f t="shared" si="21"/>
        <v>226.29460980942378</v>
      </c>
    </row>
    <row r="4277" spans="1:5" ht="17.25" hidden="1" outlineLevel="1" thickTop="1" thickBot="1" x14ac:dyDescent="0.3">
      <c r="A4277" s="277" t="s">
        <v>781</v>
      </c>
      <c r="B4277" s="278"/>
      <c r="C4277" s="279"/>
      <c r="D4277" s="9"/>
      <c r="E4277" s="8"/>
    </row>
    <row r="4278" spans="1:5" ht="17.25" hidden="1" outlineLevel="1" thickTop="1" thickBot="1" x14ac:dyDescent="0.3">
      <c r="A4278" s="30" t="s">
        <v>782</v>
      </c>
      <c r="B4278" s="31"/>
      <c r="C4278" s="32" t="s">
        <v>783</v>
      </c>
      <c r="D4278" s="9"/>
      <c r="E4278" s="8"/>
    </row>
    <row r="4279" spans="1:5" s="15" customFormat="1" ht="15" hidden="1" customHeight="1" outlineLevel="1" thickTop="1" x14ac:dyDescent="0.2">
      <c r="A4279" s="70" t="s">
        <v>549</v>
      </c>
      <c r="B4279" s="148"/>
      <c r="C4279" s="139">
        <v>3154746</v>
      </c>
    </row>
    <row r="4280" spans="1:5" s="15" customFormat="1" ht="15" hidden="1" customHeight="1" outlineLevel="1" x14ac:dyDescent="0.2">
      <c r="A4280" s="66" t="s">
        <v>313</v>
      </c>
      <c r="B4280" s="146"/>
      <c r="C4280" s="142">
        <v>500</v>
      </c>
    </row>
    <row r="4281" spans="1:5" s="15" customFormat="1" ht="15" hidden="1" customHeight="1" outlineLevel="1" x14ac:dyDescent="0.2">
      <c r="A4281" s="68" t="s">
        <v>314</v>
      </c>
      <c r="B4281" s="147"/>
      <c r="C4281" s="142">
        <v>500</v>
      </c>
    </row>
    <row r="4282" spans="1:5" s="15" customFormat="1" ht="15" hidden="1" customHeight="1" outlineLevel="1" x14ac:dyDescent="0.2">
      <c r="A4282" s="66" t="s">
        <v>328</v>
      </c>
      <c r="B4282" s="146"/>
      <c r="C4282" s="137">
        <v>2927265</v>
      </c>
    </row>
    <row r="4283" spans="1:5" s="15" customFormat="1" ht="15" hidden="1" customHeight="1" outlineLevel="1" x14ac:dyDescent="0.2">
      <c r="A4283" s="68" t="s">
        <v>330</v>
      </c>
      <c r="B4283" s="147"/>
      <c r="C4283" s="137">
        <v>2927265</v>
      </c>
    </row>
    <row r="4284" spans="1:5" s="15" customFormat="1" ht="15" hidden="1" customHeight="1" outlineLevel="1" x14ac:dyDescent="0.2">
      <c r="A4284" s="66" t="s">
        <v>332</v>
      </c>
      <c r="B4284" s="146"/>
      <c r="C4284" s="138">
        <v>181981</v>
      </c>
    </row>
    <row r="4285" spans="1:5" s="15" customFormat="1" ht="15" hidden="1" customHeight="1" outlineLevel="1" x14ac:dyDescent="0.2">
      <c r="A4285" s="68" t="s">
        <v>333</v>
      </c>
      <c r="B4285" s="147"/>
      <c r="C4285" s="138">
        <v>181981</v>
      </c>
    </row>
    <row r="4286" spans="1:5" s="15" customFormat="1" ht="15" hidden="1" customHeight="1" outlineLevel="1" x14ac:dyDescent="0.2">
      <c r="A4286" s="66" t="s">
        <v>741</v>
      </c>
      <c r="B4286" s="146"/>
      <c r="C4286" s="138">
        <v>45000</v>
      </c>
    </row>
    <row r="4287" spans="1:5" s="15" customFormat="1" ht="15" hidden="1" customHeight="1" outlineLevel="1" x14ac:dyDescent="0.2">
      <c r="A4287" s="68" t="s">
        <v>336</v>
      </c>
      <c r="B4287" s="147"/>
      <c r="C4287" s="138">
        <v>45000</v>
      </c>
    </row>
    <row r="4288" spans="1:5" ht="11.25" customHeight="1" collapsed="1" thickBot="1" x14ac:dyDescent="0.3">
      <c r="A4288" s="56" t="s">
        <v>152</v>
      </c>
      <c r="B4288" s="54"/>
      <c r="C4288" s="55"/>
      <c r="D4288" s="9"/>
      <c r="E4288" s="8"/>
    </row>
    <row r="4289" spans="1:5" s="111" customFormat="1" ht="19.5" thickTop="1" x14ac:dyDescent="0.3">
      <c r="A4289" s="112" t="s">
        <v>159</v>
      </c>
      <c r="B4289" s="113">
        <v>5267</v>
      </c>
      <c r="C4289" s="114">
        <v>8279981</v>
      </c>
      <c r="D4289" s="115">
        <f t="shared" si="20"/>
        <v>1572.0487943801024</v>
      </c>
      <c r="E4289" s="116">
        <f t="shared" si="21"/>
        <v>225.86907965231356</v>
      </c>
    </row>
    <row r="4290" spans="1:5" ht="17.25" hidden="1" outlineLevel="1" thickTop="1" thickBot="1" x14ac:dyDescent="0.3">
      <c r="A4290" s="277" t="s">
        <v>781</v>
      </c>
      <c r="B4290" s="278"/>
      <c r="C4290" s="279"/>
      <c r="D4290" s="9"/>
      <c r="E4290" s="8"/>
    </row>
    <row r="4291" spans="1:5" ht="17.25" hidden="1" outlineLevel="1" thickTop="1" thickBot="1" x14ac:dyDescent="0.3">
      <c r="A4291" s="30" t="s">
        <v>782</v>
      </c>
      <c r="B4291" s="31"/>
      <c r="C4291" s="32" t="s">
        <v>783</v>
      </c>
      <c r="D4291" s="9"/>
      <c r="E4291" s="8"/>
    </row>
    <row r="4292" spans="1:5" s="15" customFormat="1" ht="15" hidden="1" customHeight="1" outlineLevel="1" thickTop="1" x14ac:dyDescent="0.2">
      <c r="A4292" s="70" t="s">
        <v>526</v>
      </c>
      <c r="B4292" s="148"/>
      <c r="C4292" s="139">
        <v>8279981</v>
      </c>
    </row>
    <row r="4293" spans="1:5" s="15" customFormat="1" ht="15" hidden="1" customHeight="1" outlineLevel="1" x14ac:dyDescent="0.2">
      <c r="A4293" s="66" t="s">
        <v>313</v>
      </c>
      <c r="B4293" s="146"/>
      <c r="C4293" s="138">
        <v>40000</v>
      </c>
    </row>
    <row r="4294" spans="1:5" s="15" customFormat="1" ht="15" hidden="1" customHeight="1" outlineLevel="1" x14ac:dyDescent="0.2">
      <c r="A4294" s="68" t="s">
        <v>314</v>
      </c>
      <c r="B4294" s="147"/>
      <c r="C4294" s="138">
        <v>40000</v>
      </c>
    </row>
    <row r="4295" spans="1:5" s="15" customFormat="1" ht="15" hidden="1" customHeight="1" outlineLevel="1" x14ac:dyDescent="0.2">
      <c r="A4295" s="66" t="s">
        <v>318</v>
      </c>
      <c r="B4295" s="146"/>
      <c r="C4295" s="138">
        <v>41103</v>
      </c>
    </row>
    <row r="4296" spans="1:5" s="15" customFormat="1" ht="15" hidden="1" customHeight="1" outlineLevel="1" x14ac:dyDescent="0.2">
      <c r="A4296" s="68" t="s">
        <v>376</v>
      </c>
      <c r="B4296" s="147"/>
      <c r="C4296" s="138">
        <v>1103</v>
      </c>
    </row>
    <row r="4297" spans="1:5" s="15" customFormat="1" ht="15" hidden="1" customHeight="1" outlineLevel="1" x14ac:dyDescent="0.2">
      <c r="A4297" s="68" t="s">
        <v>325</v>
      </c>
      <c r="B4297" s="147"/>
      <c r="C4297" s="138">
        <v>40000</v>
      </c>
    </row>
    <row r="4298" spans="1:5" s="15" customFormat="1" ht="15" hidden="1" customHeight="1" outlineLevel="1" x14ac:dyDescent="0.2">
      <c r="A4298" s="66" t="s">
        <v>328</v>
      </c>
      <c r="B4298" s="146"/>
      <c r="C4298" s="137">
        <v>7697405</v>
      </c>
    </row>
    <row r="4299" spans="1:5" s="15" customFormat="1" ht="15" hidden="1" customHeight="1" outlineLevel="1" x14ac:dyDescent="0.2">
      <c r="A4299" s="68" t="s">
        <v>330</v>
      </c>
      <c r="B4299" s="147"/>
      <c r="C4299" s="137">
        <v>7697405</v>
      </c>
    </row>
    <row r="4300" spans="1:5" s="15" customFormat="1" ht="15" hidden="1" customHeight="1" outlineLevel="1" x14ac:dyDescent="0.2">
      <c r="A4300" s="66" t="s">
        <v>332</v>
      </c>
      <c r="B4300" s="146"/>
      <c r="C4300" s="138">
        <v>501473</v>
      </c>
    </row>
    <row r="4301" spans="1:5" s="15" customFormat="1" ht="15" hidden="1" customHeight="1" outlineLevel="1" x14ac:dyDescent="0.2">
      <c r="A4301" s="68" t="s">
        <v>333</v>
      </c>
      <c r="B4301" s="147"/>
      <c r="C4301" s="138">
        <v>501473</v>
      </c>
    </row>
    <row r="4302" spans="1:5" ht="11.25" customHeight="1" collapsed="1" thickBot="1" x14ac:dyDescent="0.3">
      <c r="A4302" s="56" t="s">
        <v>159</v>
      </c>
      <c r="B4302" s="54"/>
      <c r="C4302" s="55"/>
      <c r="D4302" s="9"/>
      <c r="E4302" s="8"/>
    </row>
    <row r="4303" spans="1:5" s="111" customFormat="1" ht="19.5" thickTop="1" x14ac:dyDescent="0.3">
      <c r="A4303" s="106" t="s">
        <v>165</v>
      </c>
      <c r="B4303" s="107">
        <v>4820</v>
      </c>
      <c r="C4303" s="108">
        <v>7572542</v>
      </c>
      <c r="D4303" s="109">
        <f t="shared" si="20"/>
        <v>1571.0668049792532</v>
      </c>
      <c r="E4303" s="110">
        <f t="shared" si="21"/>
        <v>225.72798922115706</v>
      </c>
    </row>
    <row r="4304" spans="1:5" ht="17.25" hidden="1" outlineLevel="1" thickTop="1" thickBot="1" x14ac:dyDescent="0.3">
      <c r="A4304" s="277" t="s">
        <v>781</v>
      </c>
      <c r="B4304" s="278"/>
      <c r="C4304" s="279"/>
      <c r="D4304" s="9"/>
      <c r="E4304" s="8"/>
    </row>
    <row r="4305" spans="1:5" ht="17.25" hidden="1" outlineLevel="1" thickTop="1" thickBot="1" x14ac:dyDescent="0.3">
      <c r="A4305" s="30" t="s">
        <v>782</v>
      </c>
      <c r="B4305" s="31"/>
      <c r="C4305" s="32" t="s">
        <v>783</v>
      </c>
      <c r="D4305" s="9"/>
      <c r="E4305" s="8"/>
    </row>
    <row r="4306" spans="1:5" s="15" customFormat="1" ht="15" hidden="1" customHeight="1" outlineLevel="1" thickTop="1" x14ac:dyDescent="0.2">
      <c r="A4306" s="70" t="s">
        <v>522</v>
      </c>
      <c r="B4306" s="148"/>
      <c r="C4306" s="139">
        <v>7572542</v>
      </c>
    </row>
    <row r="4307" spans="1:5" s="15" customFormat="1" ht="15" hidden="1" customHeight="1" outlineLevel="1" x14ac:dyDescent="0.2">
      <c r="A4307" s="66" t="s">
        <v>313</v>
      </c>
      <c r="B4307" s="146"/>
      <c r="C4307" s="138">
        <v>70000</v>
      </c>
    </row>
    <row r="4308" spans="1:5" s="15" customFormat="1" ht="15" hidden="1" customHeight="1" outlineLevel="1" x14ac:dyDescent="0.2">
      <c r="A4308" s="68" t="s">
        <v>314</v>
      </c>
      <c r="B4308" s="147"/>
      <c r="C4308" s="138">
        <v>40000</v>
      </c>
    </row>
    <row r="4309" spans="1:5" s="15" customFormat="1" ht="15" hidden="1" customHeight="1" outlineLevel="1" x14ac:dyDescent="0.2">
      <c r="A4309" s="68" t="s">
        <v>338</v>
      </c>
      <c r="B4309" s="147"/>
      <c r="C4309" s="138">
        <v>30000</v>
      </c>
    </row>
    <row r="4310" spans="1:5" s="15" customFormat="1" ht="15" hidden="1" customHeight="1" outlineLevel="1" x14ac:dyDescent="0.2">
      <c r="A4310" s="66" t="s">
        <v>747</v>
      </c>
      <c r="B4310" s="146"/>
      <c r="C4310" s="138">
        <v>80000</v>
      </c>
    </row>
    <row r="4311" spans="1:5" s="15" customFormat="1" ht="15" hidden="1" customHeight="1" outlineLevel="1" x14ac:dyDescent="0.2">
      <c r="A4311" s="68" t="s">
        <v>382</v>
      </c>
      <c r="B4311" s="147"/>
      <c r="C4311" s="138">
        <v>80000</v>
      </c>
    </row>
    <row r="4312" spans="1:5" s="15" customFormat="1" ht="15" hidden="1" customHeight="1" outlineLevel="1" x14ac:dyDescent="0.2">
      <c r="A4312" s="66" t="s">
        <v>318</v>
      </c>
      <c r="B4312" s="146"/>
      <c r="C4312" s="138">
        <v>52005</v>
      </c>
    </row>
    <row r="4313" spans="1:5" s="15" customFormat="1" ht="15" hidden="1" customHeight="1" outlineLevel="1" x14ac:dyDescent="0.2">
      <c r="A4313" s="68" t="s">
        <v>319</v>
      </c>
      <c r="B4313" s="147"/>
      <c r="C4313" s="138">
        <v>10000</v>
      </c>
    </row>
    <row r="4314" spans="1:5" s="15" customFormat="1" ht="15" hidden="1" customHeight="1" outlineLevel="1" x14ac:dyDescent="0.2">
      <c r="A4314" s="68" t="s">
        <v>376</v>
      </c>
      <c r="B4314" s="147"/>
      <c r="C4314" s="138">
        <v>42005</v>
      </c>
    </row>
    <row r="4315" spans="1:5" s="15" customFormat="1" ht="15" hidden="1" customHeight="1" outlineLevel="1" x14ac:dyDescent="0.2">
      <c r="A4315" s="66" t="s">
        <v>328</v>
      </c>
      <c r="B4315" s="146"/>
      <c r="C4315" s="137">
        <v>7044142</v>
      </c>
    </row>
    <row r="4316" spans="1:5" s="15" customFormat="1" ht="15" hidden="1" customHeight="1" outlineLevel="1" x14ac:dyDescent="0.2">
      <c r="A4316" s="68" t="s">
        <v>330</v>
      </c>
      <c r="B4316" s="147"/>
      <c r="C4316" s="137">
        <v>7044142</v>
      </c>
    </row>
    <row r="4317" spans="1:5" s="15" customFormat="1" ht="15" hidden="1" customHeight="1" outlineLevel="1" x14ac:dyDescent="0.2">
      <c r="A4317" s="66" t="s">
        <v>332</v>
      </c>
      <c r="B4317" s="146"/>
      <c r="C4317" s="138">
        <v>226395</v>
      </c>
    </row>
    <row r="4318" spans="1:5" s="15" customFormat="1" ht="15" hidden="1" customHeight="1" outlineLevel="1" x14ac:dyDescent="0.2">
      <c r="A4318" s="68" t="s">
        <v>333</v>
      </c>
      <c r="B4318" s="147"/>
      <c r="C4318" s="138">
        <v>226395</v>
      </c>
    </row>
    <row r="4319" spans="1:5" s="15" customFormat="1" ht="15" hidden="1" customHeight="1" outlineLevel="1" x14ac:dyDescent="0.2">
      <c r="A4319" s="66" t="s">
        <v>741</v>
      </c>
      <c r="B4319" s="146"/>
      <c r="C4319" s="138">
        <v>100000</v>
      </c>
    </row>
    <row r="4320" spans="1:5" s="15" customFormat="1" ht="15" hidden="1" customHeight="1" outlineLevel="1" x14ac:dyDescent="0.2">
      <c r="A4320" s="68" t="s">
        <v>336</v>
      </c>
      <c r="B4320" s="147"/>
      <c r="C4320" s="138">
        <v>100000</v>
      </c>
    </row>
    <row r="4321" spans="1:5" ht="11.25" customHeight="1" collapsed="1" thickBot="1" x14ac:dyDescent="0.3">
      <c r="A4321" s="56" t="s">
        <v>165</v>
      </c>
      <c r="B4321" s="54"/>
      <c r="C4321" s="55"/>
      <c r="D4321" s="9"/>
      <c r="E4321" s="8"/>
    </row>
    <row r="4322" spans="1:5" s="111" customFormat="1" ht="19.5" thickTop="1" x14ac:dyDescent="0.3">
      <c r="A4322" s="112" t="s">
        <v>178</v>
      </c>
      <c r="B4322" s="113">
        <v>514</v>
      </c>
      <c r="C4322" s="153">
        <v>806900</v>
      </c>
      <c r="D4322" s="115">
        <f t="shared" si="20"/>
        <v>1569.8443579766538</v>
      </c>
      <c r="E4322" s="116">
        <f t="shared" si="21"/>
        <v>225.55235028400199</v>
      </c>
    </row>
    <row r="4323" spans="1:5" ht="17.25" hidden="1" outlineLevel="1" thickTop="1" thickBot="1" x14ac:dyDescent="0.3">
      <c r="A4323" s="277" t="s">
        <v>781</v>
      </c>
      <c r="B4323" s="278"/>
      <c r="C4323" s="279"/>
      <c r="D4323" s="9"/>
      <c r="E4323" s="8"/>
    </row>
    <row r="4324" spans="1:5" ht="17.25" hidden="1" outlineLevel="1" thickTop="1" thickBot="1" x14ac:dyDescent="0.3">
      <c r="A4324" s="30" t="s">
        <v>782</v>
      </c>
      <c r="B4324" s="31"/>
      <c r="C4324" s="32" t="s">
        <v>783</v>
      </c>
      <c r="D4324" s="9"/>
      <c r="E4324" s="8"/>
    </row>
    <row r="4325" spans="1:5" s="15" customFormat="1" ht="15" hidden="1" customHeight="1" outlineLevel="1" thickTop="1" x14ac:dyDescent="0.2">
      <c r="A4325" s="70" t="s">
        <v>537</v>
      </c>
      <c r="B4325" s="148"/>
      <c r="C4325" s="140">
        <v>806900</v>
      </c>
    </row>
    <row r="4326" spans="1:5" s="15" customFormat="1" ht="15" hidden="1" customHeight="1" outlineLevel="1" x14ac:dyDescent="0.2">
      <c r="A4326" s="66" t="s">
        <v>313</v>
      </c>
      <c r="B4326" s="146"/>
      <c r="C4326" s="138">
        <v>30000</v>
      </c>
    </row>
    <row r="4327" spans="1:5" s="15" customFormat="1" ht="15" hidden="1" customHeight="1" outlineLevel="1" x14ac:dyDescent="0.2">
      <c r="A4327" s="68" t="s">
        <v>317</v>
      </c>
      <c r="B4327" s="147"/>
      <c r="C4327" s="138">
        <v>30000</v>
      </c>
    </row>
    <row r="4328" spans="1:5" s="15" customFormat="1" ht="15" hidden="1" customHeight="1" outlineLevel="1" x14ac:dyDescent="0.2">
      <c r="A4328" s="66" t="s">
        <v>328</v>
      </c>
      <c r="B4328" s="146"/>
      <c r="C4328" s="138">
        <v>751182</v>
      </c>
    </row>
    <row r="4329" spans="1:5" s="15" customFormat="1" ht="15" hidden="1" customHeight="1" outlineLevel="1" x14ac:dyDescent="0.2">
      <c r="A4329" s="68" t="s">
        <v>330</v>
      </c>
      <c r="B4329" s="147"/>
      <c r="C4329" s="138">
        <v>751182</v>
      </c>
    </row>
    <row r="4330" spans="1:5" s="15" customFormat="1" ht="15" hidden="1" customHeight="1" outlineLevel="1" x14ac:dyDescent="0.2">
      <c r="A4330" s="66" t="s">
        <v>332</v>
      </c>
      <c r="B4330" s="146"/>
      <c r="C4330" s="138">
        <v>25718</v>
      </c>
    </row>
    <row r="4331" spans="1:5" s="15" customFormat="1" ht="15" hidden="1" customHeight="1" outlineLevel="1" x14ac:dyDescent="0.2">
      <c r="A4331" s="68" t="s">
        <v>333</v>
      </c>
      <c r="B4331" s="147"/>
      <c r="C4331" s="138">
        <v>25718</v>
      </c>
    </row>
    <row r="4332" spans="1:5" ht="11.25" customHeight="1" collapsed="1" thickBot="1" x14ac:dyDescent="0.3">
      <c r="A4332" s="56" t="s">
        <v>178</v>
      </c>
      <c r="B4332" s="54"/>
      <c r="C4332" s="55"/>
      <c r="D4332" s="9"/>
      <c r="E4332" s="8"/>
    </row>
    <row r="4333" spans="1:5" s="111" customFormat="1" ht="19.5" thickTop="1" x14ac:dyDescent="0.3">
      <c r="A4333" s="106" t="s">
        <v>153</v>
      </c>
      <c r="B4333" s="107">
        <v>903</v>
      </c>
      <c r="C4333" s="108">
        <v>1417329</v>
      </c>
      <c r="D4333" s="109">
        <f t="shared" si="20"/>
        <v>1569.5780730897011</v>
      </c>
      <c r="E4333" s="110">
        <f t="shared" si="21"/>
        <v>225.51409096116396</v>
      </c>
    </row>
    <row r="4334" spans="1:5" ht="17.25" hidden="1" outlineLevel="1" thickTop="1" thickBot="1" x14ac:dyDescent="0.3">
      <c r="A4334" s="277" t="s">
        <v>781</v>
      </c>
      <c r="B4334" s="278"/>
      <c r="C4334" s="279"/>
      <c r="D4334" s="9"/>
      <c r="E4334" s="8"/>
    </row>
    <row r="4335" spans="1:5" ht="17.25" hidden="1" outlineLevel="1" thickTop="1" thickBot="1" x14ac:dyDescent="0.3">
      <c r="A4335" s="30" t="s">
        <v>782</v>
      </c>
      <c r="B4335" s="31"/>
      <c r="C4335" s="32" t="s">
        <v>783</v>
      </c>
      <c r="D4335" s="9"/>
      <c r="E4335" s="8"/>
    </row>
    <row r="4336" spans="1:5" s="15" customFormat="1" ht="15" hidden="1" customHeight="1" outlineLevel="1" thickTop="1" x14ac:dyDescent="0.2">
      <c r="A4336" s="70" t="s">
        <v>548</v>
      </c>
      <c r="B4336" s="148"/>
      <c r="C4336" s="139">
        <v>1417329</v>
      </c>
    </row>
    <row r="4337" spans="1:5" s="15" customFormat="1" ht="15" hidden="1" customHeight="1" outlineLevel="1" x14ac:dyDescent="0.2">
      <c r="A4337" s="66" t="s">
        <v>313</v>
      </c>
      <c r="B4337" s="146"/>
      <c r="C4337" s="138">
        <v>30000</v>
      </c>
    </row>
    <row r="4338" spans="1:5" s="15" customFormat="1" ht="15" hidden="1" customHeight="1" outlineLevel="1" x14ac:dyDescent="0.2">
      <c r="A4338" s="68" t="s">
        <v>314</v>
      </c>
      <c r="B4338" s="147"/>
      <c r="C4338" s="138">
        <v>30000</v>
      </c>
    </row>
    <row r="4339" spans="1:5" s="15" customFormat="1" ht="15" hidden="1" customHeight="1" outlineLevel="1" x14ac:dyDescent="0.2">
      <c r="A4339" s="66" t="s">
        <v>318</v>
      </c>
      <c r="B4339" s="146"/>
      <c r="C4339" s="138">
        <v>16487</v>
      </c>
    </row>
    <row r="4340" spans="1:5" s="15" customFormat="1" ht="15" hidden="1" customHeight="1" outlineLevel="1" x14ac:dyDescent="0.2">
      <c r="A4340" s="68" t="s">
        <v>376</v>
      </c>
      <c r="B4340" s="147"/>
      <c r="C4340" s="138">
        <v>16487</v>
      </c>
    </row>
    <row r="4341" spans="1:5" s="15" customFormat="1" ht="15" hidden="1" customHeight="1" outlineLevel="1" x14ac:dyDescent="0.2">
      <c r="A4341" s="66" t="s">
        <v>328</v>
      </c>
      <c r="B4341" s="146"/>
      <c r="C4341" s="137">
        <v>1319680</v>
      </c>
    </row>
    <row r="4342" spans="1:5" s="15" customFormat="1" ht="15" hidden="1" customHeight="1" outlineLevel="1" x14ac:dyDescent="0.2">
      <c r="A4342" s="68" t="s">
        <v>330</v>
      </c>
      <c r="B4342" s="147"/>
      <c r="C4342" s="137">
        <v>1319680</v>
      </c>
    </row>
    <row r="4343" spans="1:5" s="15" customFormat="1" ht="15" hidden="1" customHeight="1" outlineLevel="1" x14ac:dyDescent="0.2">
      <c r="A4343" s="66" t="s">
        <v>332</v>
      </c>
      <c r="B4343" s="146"/>
      <c r="C4343" s="138">
        <v>51162</v>
      </c>
    </row>
    <row r="4344" spans="1:5" s="15" customFormat="1" ht="15" hidden="1" customHeight="1" outlineLevel="1" x14ac:dyDescent="0.2">
      <c r="A4344" s="68" t="s">
        <v>333</v>
      </c>
      <c r="B4344" s="147"/>
      <c r="C4344" s="138">
        <v>51162</v>
      </c>
    </row>
    <row r="4345" spans="1:5" ht="11.25" customHeight="1" collapsed="1" thickBot="1" x14ac:dyDescent="0.3">
      <c r="A4345" s="56" t="s">
        <v>153</v>
      </c>
      <c r="B4345" s="54"/>
      <c r="C4345" s="55"/>
      <c r="D4345" s="9"/>
      <c r="E4345" s="8"/>
    </row>
    <row r="4346" spans="1:5" s="111" customFormat="1" ht="19.5" thickTop="1" x14ac:dyDescent="0.3">
      <c r="A4346" s="112" t="s">
        <v>162</v>
      </c>
      <c r="B4346" s="113">
        <v>13897</v>
      </c>
      <c r="C4346" s="114">
        <v>20623002</v>
      </c>
      <c r="D4346" s="115">
        <f t="shared" si="20"/>
        <v>1483.9894941354248</v>
      </c>
      <c r="E4346" s="116">
        <f t="shared" si="21"/>
        <v>213.21688134129667</v>
      </c>
    </row>
    <row r="4347" spans="1:5" ht="17.25" hidden="1" outlineLevel="1" thickTop="1" thickBot="1" x14ac:dyDescent="0.3">
      <c r="A4347" s="277" t="s">
        <v>781</v>
      </c>
      <c r="B4347" s="278"/>
      <c r="C4347" s="279"/>
      <c r="D4347" s="9"/>
      <c r="E4347" s="8"/>
    </row>
    <row r="4348" spans="1:5" ht="17.25" hidden="1" outlineLevel="1" thickTop="1" thickBot="1" x14ac:dyDescent="0.3">
      <c r="A4348" s="30" t="s">
        <v>782</v>
      </c>
      <c r="B4348" s="31"/>
      <c r="C4348" s="32" t="s">
        <v>783</v>
      </c>
      <c r="D4348" s="9"/>
      <c r="E4348" s="8"/>
    </row>
    <row r="4349" spans="1:5" s="15" customFormat="1" ht="15" hidden="1" customHeight="1" outlineLevel="1" thickTop="1" x14ac:dyDescent="0.2">
      <c r="A4349" s="282" t="s">
        <v>527</v>
      </c>
      <c r="B4349" s="283"/>
      <c r="C4349" s="139">
        <v>20623002</v>
      </c>
    </row>
    <row r="4350" spans="1:5" s="15" customFormat="1" ht="15" hidden="1" customHeight="1" outlineLevel="1" x14ac:dyDescent="0.2">
      <c r="A4350" s="66" t="s">
        <v>310</v>
      </c>
      <c r="B4350" s="146"/>
      <c r="C4350" s="138">
        <v>8000</v>
      </c>
    </row>
    <row r="4351" spans="1:5" s="15" customFormat="1" ht="15" hidden="1" customHeight="1" outlineLevel="1" x14ac:dyDescent="0.2">
      <c r="A4351" s="68" t="s">
        <v>311</v>
      </c>
      <c r="B4351" s="147"/>
      <c r="C4351" s="138">
        <v>8000</v>
      </c>
    </row>
    <row r="4352" spans="1:5" s="15" customFormat="1" ht="15" hidden="1" customHeight="1" outlineLevel="1" x14ac:dyDescent="0.2">
      <c r="A4352" s="66" t="s">
        <v>313</v>
      </c>
      <c r="B4352" s="146"/>
      <c r="C4352" s="138">
        <v>258000</v>
      </c>
    </row>
    <row r="4353" spans="1:5" s="15" customFormat="1" ht="15" hidden="1" customHeight="1" outlineLevel="1" x14ac:dyDescent="0.2">
      <c r="A4353" s="68" t="s">
        <v>314</v>
      </c>
      <c r="B4353" s="147"/>
      <c r="C4353" s="138">
        <v>213000</v>
      </c>
    </row>
    <row r="4354" spans="1:5" s="15" customFormat="1" ht="15" hidden="1" customHeight="1" outlineLevel="1" x14ac:dyDescent="0.2">
      <c r="A4354" s="68" t="s">
        <v>315</v>
      </c>
      <c r="B4354" s="147"/>
      <c r="C4354" s="138">
        <v>20000</v>
      </c>
    </row>
    <row r="4355" spans="1:5" s="15" customFormat="1" ht="15" hidden="1" customHeight="1" outlineLevel="1" x14ac:dyDescent="0.2">
      <c r="A4355" s="68" t="s">
        <v>316</v>
      </c>
      <c r="B4355" s="147"/>
      <c r="C4355" s="138">
        <v>20000</v>
      </c>
    </row>
    <row r="4356" spans="1:5" s="15" customFormat="1" ht="15" hidden="1" customHeight="1" outlineLevel="1" x14ac:dyDescent="0.2">
      <c r="A4356" s="68" t="s">
        <v>317</v>
      </c>
      <c r="B4356" s="147"/>
      <c r="C4356" s="138">
        <v>5000</v>
      </c>
    </row>
    <row r="4357" spans="1:5" s="15" customFormat="1" ht="15" hidden="1" customHeight="1" outlineLevel="1" x14ac:dyDescent="0.2">
      <c r="A4357" s="66" t="s">
        <v>318</v>
      </c>
      <c r="B4357" s="146"/>
      <c r="C4357" s="138">
        <v>227911</v>
      </c>
    </row>
    <row r="4358" spans="1:5" s="15" customFormat="1" ht="15" hidden="1" customHeight="1" outlineLevel="1" x14ac:dyDescent="0.2">
      <c r="A4358" s="68" t="s">
        <v>319</v>
      </c>
      <c r="B4358" s="147"/>
      <c r="C4358" s="138">
        <v>115000</v>
      </c>
    </row>
    <row r="4359" spans="1:5" s="15" customFormat="1" ht="15" hidden="1" customHeight="1" outlineLevel="1" x14ac:dyDescent="0.2">
      <c r="A4359" s="68" t="s">
        <v>376</v>
      </c>
      <c r="B4359" s="147"/>
      <c r="C4359" s="138">
        <v>85911</v>
      </c>
    </row>
    <row r="4360" spans="1:5" s="15" customFormat="1" ht="15" hidden="1" customHeight="1" outlineLevel="1" x14ac:dyDescent="0.2">
      <c r="A4360" s="68" t="s">
        <v>321</v>
      </c>
      <c r="B4360" s="147"/>
      <c r="C4360" s="138">
        <v>15000</v>
      </c>
    </row>
    <row r="4361" spans="1:5" s="15" customFormat="1" ht="15" hidden="1" customHeight="1" outlineLevel="1" x14ac:dyDescent="0.2">
      <c r="A4361" s="68" t="s">
        <v>325</v>
      </c>
      <c r="B4361" s="147"/>
      <c r="C4361" s="138">
        <v>12000</v>
      </c>
    </row>
    <row r="4362" spans="1:5" s="15" customFormat="1" ht="15" hidden="1" customHeight="1" outlineLevel="1" x14ac:dyDescent="0.2">
      <c r="A4362" s="66" t="s">
        <v>328</v>
      </c>
      <c r="B4362" s="146"/>
      <c r="C4362" s="137">
        <v>19222323</v>
      </c>
    </row>
    <row r="4363" spans="1:5" s="15" customFormat="1" ht="15" hidden="1" customHeight="1" outlineLevel="1" x14ac:dyDescent="0.2">
      <c r="A4363" s="68" t="s">
        <v>330</v>
      </c>
      <c r="B4363" s="147"/>
      <c r="C4363" s="137">
        <v>19222323</v>
      </c>
    </row>
    <row r="4364" spans="1:5" s="15" customFormat="1" ht="15" hidden="1" customHeight="1" outlineLevel="1" x14ac:dyDescent="0.2">
      <c r="A4364" s="66" t="s">
        <v>332</v>
      </c>
      <c r="B4364" s="146"/>
      <c r="C4364" s="138">
        <v>906768</v>
      </c>
    </row>
    <row r="4365" spans="1:5" s="15" customFormat="1" ht="15" hidden="1" customHeight="1" outlineLevel="1" x14ac:dyDescent="0.2">
      <c r="A4365" s="68" t="s">
        <v>333</v>
      </c>
      <c r="B4365" s="147"/>
      <c r="C4365" s="138">
        <v>837895</v>
      </c>
    </row>
    <row r="4366" spans="1:5" s="15" customFormat="1" ht="15" hidden="1" customHeight="1" outlineLevel="1" x14ac:dyDescent="0.2">
      <c r="A4366" s="68" t="s">
        <v>334</v>
      </c>
      <c r="B4366" s="147"/>
      <c r="C4366" s="138">
        <v>68873</v>
      </c>
    </row>
    <row r="4367" spans="1:5" ht="11.25" customHeight="1" collapsed="1" thickBot="1" x14ac:dyDescent="0.3">
      <c r="A4367" s="56" t="s">
        <v>162</v>
      </c>
      <c r="B4367" s="54"/>
      <c r="C4367" s="55"/>
      <c r="D4367" s="9"/>
      <c r="E4367" s="8"/>
    </row>
    <row r="4368" spans="1:5" s="111" customFormat="1" ht="19.5" thickTop="1" x14ac:dyDescent="0.3">
      <c r="A4368" s="106" t="s">
        <v>171</v>
      </c>
      <c r="B4368" s="107">
        <v>8018</v>
      </c>
      <c r="C4368" s="108">
        <v>12565174</v>
      </c>
      <c r="D4368" s="109">
        <f t="shared" si="20"/>
        <v>1567.1207283611873</v>
      </c>
      <c r="E4368" s="110">
        <f t="shared" si="21"/>
        <v>225.16102418982575</v>
      </c>
    </row>
    <row r="4369" spans="1:5" ht="17.25" hidden="1" outlineLevel="1" thickTop="1" thickBot="1" x14ac:dyDescent="0.3">
      <c r="A4369" s="277" t="s">
        <v>781</v>
      </c>
      <c r="B4369" s="278"/>
      <c r="C4369" s="279"/>
      <c r="D4369" s="9"/>
      <c r="E4369" s="8"/>
    </row>
    <row r="4370" spans="1:5" ht="17.25" hidden="1" outlineLevel="1" thickTop="1" thickBot="1" x14ac:dyDescent="0.3">
      <c r="A4370" s="30" t="s">
        <v>782</v>
      </c>
      <c r="B4370" s="31"/>
      <c r="C4370" s="32" t="s">
        <v>783</v>
      </c>
      <c r="D4370" s="9"/>
      <c r="E4370" s="8"/>
    </row>
    <row r="4371" spans="1:5" s="15" customFormat="1" ht="15" hidden="1" customHeight="1" outlineLevel="1" thickTop="1" x14ac:dyDescent="0.2">
      <c r="A4371" s="70" t="s">
        <v>547</v>
      </c>
      <c r="B4371" s="148"/>
      <c r="C4371" s="139">
        <v>12565174</v>
      </c>
    </row>
    <row r="4372" spans="1:5" s="15" customFormat="1" ht="15" hidden="1" customHeight="1" outlineLevel="1" x14ac:dyDescent="0.2">
      <c r="A4372" s="66" t="s">
        <v>313</v>
      </c>
      <c r="B4372" s="146"/>
      <c r="C4372" s="138">
        <v>150000</v>
      </c>
    </row>
    <row r="4373" spans="1:5" s="15" customFormat="1" ht="15" hidden="1" customHeight="1" outlineLevel="1" x14ac:dyDescent="0.2">
      <c r="A4373" s="68" t="s">
        <v>314</v>
      </c>
      <c r="B4373" s="147"/>
      <c r="C4373" s="138">
        <v>100000</v>
      </c>
    </row>
    <row r="4374" spans="1:5" s="15" customFormat="1" ht="15" hidden="1" customHeight="1" outlineLevel="1" x14ac:dyDescent="0.2">
      <c r="A4374" s="68" t="s">
        <v>315</v>
      </c>
      <c r="B4374" s="147"/>
      <c r="C4374" s="138">
        <v>50000</v>
      </c>
    </row>
    <row r="4375" spans="1:5" s="15" customFormat="1" ht="15" hidden="1" customHeight="1" outlineLevel="1" x14ac:dyDescent="0.2">
      <c r="A4375" s="66" t="s">
        <v>318</v>
      </c>
      <c r="B4375" s="146"/>
      <c r="C4375" s="138">
        <v>39071</v>
      </c>
    </row>
    <row r="4376" spans="1:5" s="15" customFormat="1" ht="15" hidden="1" customHeight="1" outlineLevel="1" x14ac:dyDescent="0.2">
      <c r="A4376" s="68" t="s">
        <v>376</v>
      </c>
      <c r="B4376" s="147"/>
      <c r="C4376" s="138">
        <v>39071</v>
      </c>
    </row>
    <row r="4377" spans="1:5" s="15" customFormat="1" ht="15" hidden="1" customHeight="1" outlineLevel="1" x14ac:dyDescent="0.2">
      <c r="A4377" s="66" t="s">
        <v>328</v>
      </c>
      <c r="B4377" s="146"/>
      <c r="C4377" s="137">
        <v>11717827</v>
      </c>
    </row>
    <row r="4378" spans="1:5" s="15" customFormat="1" ht="15" hidden="1" customHeight="1" outlineLevel="1" x14ac:dyDescent="0.2">
      <c r="A4378" s="68" t="s">
        <v>330</v>
      </c>
      <c r="B4378" s="147"/>
      <c r="C4378" s="137">
        <v>11717827</v>
      </c>
    </row>
    <row r="4379" spans="1:5" s="15" customFormat="1" ht="15" hidden="1" customHeight="1" outlineLevel="1" x14ac:dyDescent="0.2">
      <c r="A4379" s="66" t="s">
        <v>332</v>
      </c>
      <c r="B4379" s="146"/>
      <c r="C4379" s="138">
        <v>658276</v>
      </c>
    </row>
    <row r="4380" spans="1:5" s="15" customFormat="1" ht="15" hidden="1" customHeight="1" outlineLevel="1" x14ac:dyDescent="0.2">
      <c r="A4380" s="68" t="s">
        <v>333</v>
      </c>
      <c r="B4380" s="147"/>
      <c r="C4380" s="138">
        <v>415818</v>
      </c>
    </row>
    <row r="4381" spans="1:5" s="15" customFormat="1" ht="15" hidden="1" customHeight="1" outlineLevel="1" x14ac:dyDescent="0.2">
      <c r="A4381" s="68" t="s">
        <v>743</v>
      </c>
      <c r="B4381" s="147"/>
      <c r="C4381" s="138">
        <v>242458</v>
      </c>
    </row>
    <row r="4382" spans="1:5" ht="11.25" customHeight="1" collapsed="1" thickBot="1" x14ac:dyDescent="0.3">
      <c r="A4382" s="56" t="s">
        <v>171</v>
      </c>
      <c r="B4382" s="54"/>
      <c r="C4382" s="55"/>
      <c r="D4382" s="9"/>
      <c r="E4382" s="8"/>
    </row>
    <row r="4383" spans="1:5" s="111" customFormat="1" ht="19.5" thickTop="1" x14ac:dyDescent="0.3">
      <c r="A4383" s="112" t="s">
        <v>148</v>
      </c>
      <c r="B4383" s="113">
        <v>2016</v>
      </c>
      <c r="C4383" s="114">
        <v>3142808</v>
      </c>
      <c r="D4383" s="115">
        <f t="shared" si="20"/>
        <v>1558.9325396825398</v>
      </c>
      <c r="E4383" s="116">
        <f t="shared" si="21"/>
        <v>223.98456029921547</v>
      </c>
    </row>
    <row r="4384" spans="1:5" ht="17.25" hidden="1" outlineLevel="1" thickTop="1" thickBot="1" x14ac:dyDescent="0.3">
      <c r="A4384" s="277" t="s">
        <v>781</v>
      </c>
      <c r="B4384" s="278"/>
      <c r="C4384" s="279"/>
      <c r="D4384" s="9"/>
      <c r="E4384" s="8"/>
    </row>
    <row r="4385" spans="1:5" ht="17.25" hidden="1" outlineLevel="1" thickTop="1" thickBot="1" x14ac:dyDescent="0.3">
      <c r="A4385" s="30" t="s">
        <v>782</v>
      </c>
      <c r="B4385" s="31"/>
      <c r="C4385" s="32" t="s">
        <v>783</v>
      </c>
      <c r="D4385" s="9"/>
      <c r="E4385" s="8"/>
    </row>
    <row r="4386" spans="1:5" s="15" customFormat="1" ht="15" hidden="1" customHeight="1" outlineLevel="1" thickTop="1" x14ac:dyDescent="0.2">
      <c r="A4386" s="282" t="s">
        <v>541</v>
      </c>
      <c r="B4386" s="283"/>
      <c r="C4386" s="139">
        <v>3142808</v>
      </c>
    </row>
    <row r="4387" spans="1:5" s="15" customFormat="1" ht="15" hidden="1" customHeight="1" outlineLevel="1" x14ac:dyDescent="0.2">
      <c r="A4387" s="66" t="s">
        <v>318</v>
      </c>
      <c r="B4387" s="146"/>
      <c r="C4387" s="138">
        <v>7511</v>
      </c>
    </row>
    <row r="4388" spans="1:5" s="15" customFormat="1" ht="15" hidden="1" customHeight="1" outlineLevel="1" x14ac:dyDescent="0.2">
      <c r="A4388" s="68" t="s">
        <v>376</v>
      </c>
      <c r="B4388" s="147"/>
      <c r="C4388" s="142">
        <v>511</v>
      </c>
    </row>
    <row r="4389" spans="1:5" s="15" customFormat="1" ht="15" hidden="1" customHeight="1" outlineLevel="1" x14ac:dyDescent="0.2">
      <c r="A4389" s="68" t="s">
        <v>325</v>
      </c>
      <c r="B4389" s="147"/>
      <c r="C4389" s="138">
        <v>7000</v>
      </c>
    </row>
    <row r="4390" spans="1:5" s="15" customFormat="1" ht="15" hidden="1" customHeight="1" outlineLevel="1" x14ac:dyDescent="0.2">
      <c r="A4390" s="66" t="s">
        <v>328</v>
      </c>
      <c r="B4390" s="146"/>
      <c r="C4390" s="137">
        <v>2946264</v>
      </c>
    </row>
    <row r="4391" spans="1:5" s="15" customFormat="1" ht="15" hidden="1" customHeight="1" outlineLevel="1" x14ac:dyDescent="0.2">
      <c r="A4391" s="68" t="s">
        <v>330</v>
      </c>
      <c r="B4391" s="147"/>
      <c r="C4391" s="137">
        <v>2946264</v>
      </c>
    </row>
    <row r="4392" spans="1:5" s="15" customFormat="1" ht="15" hidden="1" customHeight="1" outlineLevel="1" x14ac:dyDescent="0.2">
      <c r="A4392" s="66" t="s">
        <v>332</v>
      </c>
      <c r="B4392" s="146"/>
      <c r="C4392" s="138">
        <v>149033</v>
      </c>
    </row>
    <row r="4393" spans="1:5" s="15" customFormat="1" ht="15" hidden="1" customHeight="1" outlineLevel="1" x14ac:dyDescent="0.2">
      <c r="A4393" s="68" t="s">
        <v>333</v>
      </c>
      <c r="B4393" s="147"/>
      <c r="C4393" s="138">
        <v>146790</v>
      </c>
    </row>
    <row r="4394" spans="1:5" s="15" customFormat="1" ht="15" hidden="1" customHeight="1" outlineLevel="1" x14ac:dyDescent="0.2">
      <c r="A4394" s="68" t="s">
        <v>743</v>
      </c>
      <c r="B4394" s="147"/>
      <c r="C4394" s="138">
        <v>2243</v>
      </c>
    </row>
    <row r="4395" spans="1:5" s="15" customFormat="1" ht="15" hidden="1" customHeight="1" outlineLevel="1" x14ac:dyDescent="0.2">
      <c r="A4395" s="66" t="s">
        <v>741</v>
      </c>
      <c r="B4395" s="146"/>
      <c r="C4395" s="138">
        <v>40000</v>
      </c>
    </row>
    <row r="4396" spans="1:5" s="15" customFormat="1" ht="15" hidden="1" customHeight="1" outlineLevel="1" x14ac:dyDescent="0.2">
      <c r="A4396" s="68" t="s">
        <v>336</v>
      </c>
      <c r="B4396" s="147"/>
      <c r="C4396" s="138">
        <v>40000</v>
      </c>
    </row>
    <row r="4397" spans="1:5" ht="11.25" customHeight="1" collapsed="1" thickBot="1" x14ac:dyDescent="0.3">
      <c r="A4397" s="56" t="s">
        <v>148</v>
      </c>
      <c r="B4397" s="54"/>
      <c r="C4397" s="55"/>
      <c r="D4397" s="9"/>
      <c r="E4397" s="8"/>
    </row>
    <row r="4398" spans="1:5" s="111" customFormat="1" ht="19.5" thickTop="1" x14ac:dyDescent="0.3">
      <c r="A4398" s="106" t="s">
        <v>170</v>
      </c>
      <c r="B4398" s="107">
        <v>4051</v>
      </c>
      <c r="C4398" s="108">
        <v>6100307</v>
      </c>
      <c r="D4398" s="109">
        <f t="shared" si="20"/>
        <v>1505.8768205381386</v>
      </c>
      <c r="E4398" s="110">
        <f t="shared" si="21"/>
        <v>216.3616121462843</v>
      </c>
    </row>
    <row r="4399" spans="1:5" ht="17.25" hidden="1" outlineLevel="1" thickTop="1" thickBot="1" x14ac:dyDescent="0.3">
      <c r="A4399" s="277" t="s">
        <v>781</v>
      </c>
      <c r="B4399" s="278"/>
      <c r="C4399" s="279"/>
      <c r="D4399" s="9"/>
      <c r="E4399" s="8"/>
    </row>
    <row r="4400" spans="1:5" ht="17.25" hidden="1" outlineLevel="1" thickTop="1" thickBot="1" x14ac:dyDescent="0.3">
      <c r="A4400" s="30" t="s">
        <v>782</v>
      </c>
      <c r="B4400" s="31"/>
      <c r="C4400" s="32" t="s">
        <v>783</v>
      </c>
      <c r="D4400" s="9"/>
      <c r="E4400" s="8"/>
    </row>
    <row r="4401" spans="1:5" s="15" customFormat="1" ht="15" hidden="1" customHeight="1" outlineLevel="1" thickTop="1" x14ac:dyDescent="0.2">
      <c r="A4401" s="282" t="s">
        <v>520</v>
      </c>
      <c r="B4401" s="283"/>
      <c r="C4401" s="139">
        <v>6100307</v>
      </c>
    </row>
    <row r="4402" spans="1:5" s="15" customFormat="1" ht="15" hidden="1" customHeight="1" outlineLevel="1" x14ac:dyDescent="0.2">
      <c r="A4402" s="66" t="s">
        <v>318</v>
      </c>
      <c r="B4402" s="146"/>
      <c r="C4402" s="138">
        <v>6729</v>
      </c>
    </row>
    <row r="4403" spans="1:5" s="15" customFormat="1" ht="15" hidden="1" customHeight="1" outlineLevel="1" x14ac:dyDescent="0.2">
      <c r="A4403" s="68" t="s">
        <v>376</v>
      </c>
      <c r="B4403" s="147"/>
      <c r="C4403" s="138">
        <v>6729</v>
      </c>
    </row>
    <row r="4404" spans="1:5" s="15" customFormat="1" ht="15" hidden="1" customHeight="1" outlineLevel="1" x14ac:dyDescent="0.2">
      <c r="A4404" s="66" t="s">
        <v>328</v>
      </c>
      <c r="B4404" s="146"/>
      <c r="C4404" s="137">
        <v>5820917</v>
      </c>
    </row>
    <row r="4405" spans="1:5" s="15" customFormat="1" ht="15" hidden="1" customHeight="1" outlineLevel="1" x14ac:dyDescent="0.2">
      <c r="A4405" s="68" t="s">
        <v>330</v>
      </c>
      <c r="B4405" s="147"/>
      <c r="C4405" s="137">
        <v>5820917</v>
      </c>
    </row>
    <row r="4406" spans="1:5" s="15" customFormat="1" ht="15" hidden="1" customHeight="1" outlineLevel="1" x14ac:dyDescent="0.2">
      <c r="A4406" s="66" t="s">
        <v>332</v>
      </c>
      <c r="B4406" s="146"/>
      <c r="C4406" s="138">
        <v>272661</v>
      </c>
    </row>
    <row r="4407" spans="1:5" s="15" customFormat="1" ht="15" hidden="1" customHeight="1" outlineLevel="1" x14ac:dyDescent="0.2">
      <c r="A4407" s="68" t="s">
        <v>333</v>
      </c>
      <c r="B4407" s="147"/>
      <c r="C4407" s="138">
        <v>258486</v>
      </c>
    </row>
    <row r="4408" spans="1:5" s="15" customFormat="1" ht="15" hidden="1" customHeight="1" outlineLevel="1" x14ac:dyDescent="0.2">
      <c r="A4408" s="68" t="s">
        <v>334</v>
      </c>
      <c r="B4408" s="147"/>
      <c r="C4408" s="138">
        <v>14175</v>
      </c>
    </row>
    <row r="4409" spans="1:5" ht="11.25" customHeight="1" collapsed="1" thickBot="1" x14ac:dyDescent="0.3">
      <c r="A4409" s="56" t="s">
        <v>170</v>
      </c>
      <c r="B4409" s="54"/>
      <c r="C4409" s="55"/>
      <c r="D4409" s="9"/>
      <c r="E4409" s="8"/>
    </row>
    <row r="4410" spans="1:5" s="111" customFormat="1" ht="19.5" thickTop="1" x14ac:dyDescent="0.3">
      <c r="A4410" s="112" t="s">
        <v>728</v>
      </c>
      <c r="B4410" s="113">
        <v>1967</v>
      </c>
      <c r="C4410" s="114">
        <v>2982170</v>
      </c>
      <c r="D4410" s="115">
        <f t="shared" si="20"/>
        <v>1516.1006609049314</v>
      </c>
      <c r="E4410" s="116">
        <f t="shared" si="21"/>
        <v>217.83055472772003</v>
      </c>
    </row>
    <row r="4411" spans="1:5" ht="17.25" hidden="1" outlineLevel="1" thickTop="1" thickBot="1" x14ac:dyDescent="0.3">
      <c r="A4411" s="277" t="s">
        <v>781</v>
      </c>
      <c r="B4411" s="278"/>
      <c r="C4411" s="279"/>
      <c r="D4411" s="9"/>
      <c r="E4411" s="8"/>
    </row>
    <row r="4412" spans="1:5" ht="17.25" hidden="1" outlineLevel="1" thickTop="1" thickBot="1" x14ac:dyDescent="0.3">
      <c r="A4412" s="30" t="s">
        <v>782</v>
      </c>
      <c r="B4412" s="31"/>
      <c r="C4412" s="32" t="s">
        <v>783</v>
      </c>
      <c r="D4412" s="9"/>
      <c r="E4412" s="8"/>
    </row>
    <row r="4413" spans="1:5" s="15" customFormat="1" ht="15" hidden="1" customHeight="1" outlineLevel="1" thickTop="1" x14ac:dyDescent="0.2">
      <c r="A4413" s="280" t="s">
        <v>536</v>
      </c>
      <c r="B4413" s="281"/>
      <c r="C4413" s="139">
        <v>2982170</v>
      </c>
    </row>
    <row r="4414" spans="1:5" s="15" customFormat="1" ht="15" hidden="1" customHeight="1" outlineLevel="1" x14ac:dyDescent="0.2">
      <c r="A4414" s="66" t="s">
        <v>310</v>
      </c>
      <c r="B4414" s="146"/>
      <c r="C4414" s="138">
        <v>10000</v>
      </c>
    </row>
    <row r="4415" spans="1:5" s="15" customFormat="1" ht="15" hidden="1" customHeight="1" outlineLevel="1" x14ac:dyDescent="0.2">
      <c r="A4415" s="68" t="s">
        <v>341</v>
      </c>
      <c r="B4415" s="147"/>
      <c r="C4415" s="138">
        <v>10000</v>
      </c>
    </row>
    <row r="4416" spans="1:5" s="15" customFormat="1" ht="15" hidden="1" customHeight="1" outlineLevel="1" x14ac:dyDescent="0.2">
      <c r="A4416" s="66" t="s">
        <v>328</v>
      </c>
      <c r="B4416" s="146"/>
      <c r="C4416" s="137">
        <v>2874653</v>
      </c>
    </row>
    <row r="4417" spans="1:5" s="15" customFormat="1" ht="15" hidden="1" customHeight="1" outlineLevel="1" x14ac:dyDescent="0.2">
      <c r="A4417" s="68" t="s">
        <v>330</v>
      </c>
      <c r="B4417" s="147"/>
      <c r="C4417" s="137">
        <v>2874653</v>
      </c>
    </row>
    <row r="4418" spans="1:5" s="15" customFormat="1" ht="15" hidden="1" customHeight="1" outlineLevel="1" x14ac:dyDescent="0.2">
      <c r="A4418" s="66" t="s">
        <v>332</v>
      </c>
      <c r="B4418" s="146"/>
      <c r="C4418" s="138">
        <v>97517</v>
      </c>
    </row>
    <row r="4419" spans="1:5" s="15" customFormat="1" ht="15" hidden="1" customHeight="1" outlineLevel="1" x14ac:dyDescent="0.2">
      <c r="A4419" s="68" t="s">
        <v>333</v>
      </c>
      <c r="B4419" s="147"/>
      <c r="C4419" s="138">
        <v>95274</v>
      </c>
    </row>
    <row r="4420" spans="1:5" s="15" customFormat="1" ht="15" hidden="1" customHeight="1" outlineLevel="1" x14ac:dyDescent="0.2">
      <c r="A4420" s="68" t="s">
        <v>743</v>
      </c>
      <c r="B4420" s="147"/>
      <c r="C4420" s="138">
        <v>2243</v>
      </c>
    </row>
    <row r="4421" spans="1:5" ht="11.25" customHeight="1" collapsed="1" thickBot="1" x14ac:dyDescent="0.3">
      <c r="A4421" s="56" t="s">
        <v>728</v>
      </c>
      <c r="B4421" s="54"/>
      <c r="C4421" s="55"/>
      <c r="D4421" s="9"/>
      <c r="E4421" s="8"/>
    </row>
    <row r="4422" spans="1:5" s="135" customFormat="1" ht="21.75" thickTop="1" x14ac:dyDescent="0.35">
      <c r="A4422" s="151" t="s">
        <v>179</v>
      </c>
      <c r="B4422" s="131">
        <v>828093</v>
      </c>
      <c r="C4422" s="132">
        <v>1738982565</v>
      </c>
      <c r="D4422" s="133">
        <f t="shared" ref="D4422:D5648" si="22">C4422/B4422</f>
        <v>2099.9846212925358</v>
      </c>
      <c r="E4422" s="134">
        <f t="shared" ref="E4422:E5648" si="23">D4422/6.96</f>
        <v>301.72192834662872</v>
      </c>
    </row>
    <row r="4423" spans="1:5" s="111" customFormat="1" ht="18.75" x14ac:dyDescent="0.3">
      <c r="A4423" s="106" t="s">
        <v>188</v>
      </c>
      <c r="B4423" s="107">
        <v>12997</v>
      </c>
      <c r="C4423" s="108">
        <v>152365389</v>
      </c>
      <c r="D4423" s="109">
        <f t="shared" ref="D4423:D4725" si="24">C4423/B4423</f>
        <v>11723.119873817035</v>
      </c>
      <c r="E4423" s="110">
        <f t="shared" ref="E4423:E5298" si="25">D4423/6.96</f>
        <v>1684.356303709344</v>
      </c>
    </row>
    <row r="4424" spans="1:5" ht="17.25" hidden="1" outlineLevel="1" thickTop="1" thickBot="1" x14ac:dyDescent="0.3">
      <c r="A4424" s="277" t="s">
        <v>781</v>
      </c>
      <c r="B4424" s="278"/>
      <c r="C4424" s="279"/>
      <c r="D4424" s="9"/>
      <c r="E4424" s="8"/>
    </row>
    <row r="4425" spans="1:5" ht="17.25" hidden="1" outlineLevel="1" thickTop="1" thickBot="1" x14ac:dyDescent="0.3">
      <c r="A4425" s="30" t="s">
        <v>782</v>
      </c>
      <c r="B4425" s="31"/>
      <c r="C4425" s="32" t="s">
        <v>783</v>
      </c>
      <c r="D4425" s="9"/>
      <c r="E4425" s="8"/>
    </row>
    <row r="4426" spans="1:5" s="15" customFormat="1" ht="15" hidden="1" customHeight="1" outlineLevel="1" thickTop="1" x14ac:dyDescent="0.2">
      <c r="A4426" s="172" t="s">
        <v>573</v>
      </c>
      <c r="B4426" s="148"/>
      <c r="C4426" s="166">
        <v>152365389</v>
      </c>
    </row>
    <row r="4427" spans="1:5" s="15" customFormat="1" ht="15" hidden="1" customHeight="1" outlineLevel="1" x14ac:dyDescent="0.2">
      <c r="A4427" s="170" t="s">
        <v>310</v>
      </c>
      <c r="B4427" s="146"/>
      <c r="C4427" s="164">
        <v>30000</v>
      </c>
    </row>
    <row r="4428" spans="1:5" s="15" customFormat="1" ht="15" hidden="1" customHeight="1" outlineLevel="1" x14ac:dyDescent="0.2">
      <c r="A4428" s="171" t="s">
        <v>311</v>
      </c>
      <c r="B4428" s="147"/>
      <c r="C4428" s="164">
        <v>25000</v>
      </c>
    </row>
    <row r="4429" spans="1:5" s="15" customFormat="1" ht="15" hidden="1" customHeight="1" outlineLevel="1" x14ac:dyDescent="0.2">
      <c r="A4429" s="171" t="s">
        <v>312</v>
      </c>
      <c r="B4429" s="147"/>
      <c r="C4429" s="164">
        <v>5000</v>
      </c>
    </row>
    <row r="4430" spans="1:5" s="15" customFormat="1" ht="15" hidden="1" customHeight="1" outlineLevel="1" x14ac:dyDescent="0.2">
      <c r="A4430" s="170" t="s">
        <v>313</v>
      </c>
      <c r="B4430" s="146"/>
      <c r="C4430" s="164">
        <v>325000</v>
      </c>
    </row>
    <row r="4431" spans="1:5" s="15" customFormat="1" ht="15" hidden="1" customHeight="1" outlineLevel="1" x14ac:dyDescent="0.2">
      <c r="A4431" s="171" t="s">
        <v>314</v>
      </c>
      <c r="B4431" s="147"/>
      <c r="C4431" s="164">
        <v>8000</v>
      </c>
    </row>
    <row r="4432" spans="1:5" s="15" customFormat="1" ht="15" hidden="1" customHeight="1" outlineLevel="1" x14ac:dyDescent="0.2">
      <c r="A4432" s="171" t="s">
        <v>315</v>
      </c>
      <c r="B4432" s="147"/>
      <c r="C4432" s="164">
        <v>300000</v>
      </c>
    </row>
    <row r="4433" spans="1:3" s="15" customFormat="1" ht="15" hidden="1" customHeight="1" outlineLevel="1" x14ac:dyDescent="0.2">
      <c r="A4433" s="171" t="s">
        <v>316</v>
      </c>
      <c r="B4433" s="147"/>
      <c r="C4433" s="164">
        <v>2000</v>
      </c>
    </row>
    <row r="4434" spans="1:3" s="15" customFormat="1" ht="15" hidden="1" customHeight="1" outlineLevel="1" x14ac:dyDescent="0.2">
      <c r="A4434" s="171" t="s">
        <v>317</v>
      </c>
      <c r="B4434" s="147"/>
      <c r="C4434" s="164">
        <v>15000</v>
      </c>
    </row>
    <row r="4435" spans="1:3" s="15" customFormat="1" ht="15" hidden="1" customHeight="1" outlineLevel="1" x14ac:dyDescent="0.2">
      <c r="A4435" s="170" t="s">
        <v>747</v>
      </c>
      <c r="B4435" s="146"/>
      <c r="C4435" s="162">
        <v>45000000</v>
      </c>
    </row>
    <row r="4436" spans="1:3" s="15" customFormat="1" ht="15" hidden="1" customHeight="1" outlineLevel="1" x14ac:dyDescent="0.2">
      <c r="A4436" s="171" t="s">
        <v>382</v>
      </c>
      <c r="B4436" s="147"/>
      <c r="C4436" s="162">
        <v>45000000</v>
      </c>
    </row>
    <row r="4437" spans="1:3" s="15" customFormat="1" ht="15" hidden="1" customHeight="1" outlineLevel="1" x14ac:dyDescent="0.2">
      <c r="A4437" s="170" t="s">
        <v>318</v>
      </c>
      <c r="B4437" s="146"/>
      <c r="C4437" s="162">
        <v>8541992</v>
      </c>
    </row>
    <row r="4438" spans="1:3" s="15" customFormat="1" ht="15" hidden="1" customHeight="1" outlineLevel="1" x14ac:dyDescent="0.2">
      <c r="A4438" s="171" t="s">
        <v>319</v>
      </c>
      <c r="B4438" s="147"/>
      <c r="C4438" s="164">
        <v>25000</v>
      </c>
    </row>
    <row r="4439" spans="1:3" s="15" customFormat="1" ht="15" hidden="1" customHeight="1" outlineLevel="1" x14ac:dyDescent="0.2">
      <c r="A4439" s="171" t="s">
        <v>376</v>
      </c>
      <c r="B4439" s="147"/>
      <c r="C4439" s="162">
        <v>5481992</v>
      </c>
    </row>
    <row r="4440" spans="1:3" s="15" customFormat="1" ht="15" hidden="1" customHeight="1" outlineLevel="1" x14ac:dyDescent="0.2">
      <c r="A4440" s="171" t="s">
        <v>320</v>
      </c>
      <c r="B4440" s="147"/>
      <c r="C4440" s="162">
        <v>3000000</v>
      </c>
    </row>
    <row r="4441" spans="1:3" s="15" customFormat="1" ht="15" hidden="1" customHeight="1" outlineLevel="1" x14ac:dyDescent="0.2">
      <c r="A4441" s="171" t="s">
        <v>321</v>
      </c>
      <c r="B4441" s="147"/>
      <c r="C4441" s="164">
        <v>10000</v>
      </c>
    </row>
    <row r="4442" spans="1:3" s="15" customFormat="1" ht="15" hidden="1" customHeight="1" outlineLevel="1" x14ac:dyDescent="0.2">
      <c r="A4442" s="171" t="s">
        <v>323</v>
      </c>
      <c r="B4442" s="147"/>
      <c r="C4442" s="164">
        <v>5000</v>
      </c>
    </row>
    <row r="4443" spans="1:3" s="15" customFormat="1" ht="15" hidden="1" customHeight="1" outlineLevel="1" x14ac:dyDescent="0.2">
      <c r="A4443" s="171" t="s">
        <v>325</v>
      </c>
      <c r="B4443" s="147"/>
      <c r="C4443" s="164">
        <v>20000</v>
      </c>
    </row>
    <row r="4444" spans="1:3" s="15" customFormat="1" ht="15" hidden="1" customHeight="1" outlineLevel="1" x14ac:dyDescent="0.2">
      <c r="A4444" s="170" t="s">
        <v>328</v>
      </c>
      <c r="B4444" s="146"/>
      <c r="C4444" s="162">
        <v>14349989</v>
      </c>
    </row>
    <row r="4445" spans="1:3" s="15" customFormat="1" ht="15" hidden="1" customHeight="1" outlineLevel="1" x14ac:dyDescent="0.2">
      <c r="A4445" s="171" t="s">
        <v>330</v>
      </c>
      <c r="B4445" s="147"/>
      <c r="C4445" s="162">
        <v>14349989</v>
      </c>
    </row>
    <row r="4446" spans="1:3" s="15" customFormat="1" ht="15" hidden="1" customHeight="1" outlineLevel="1" x14ac:dyDescent="0.2">
      <c r="A4446" s="170" t="s">
        <v>332</v>
      </c>
      <c r="B4446" s="146"/>
      <c r="C4446" s="162">
        <v>1138408</v>
      </c>
    </row>
    <row r="4447" spans="1:3" s="15" customFormat="1" ht="15" hidden="1" customHeight="1" outlineLevel="1" x14ac:dyDescent="0.2">
      <c r="A4447" s="171" t="s">
        <v>333</v>
      </c>
      <c r="B4447" s="147"/>
      <c r="C4447" s="162">
        <v>1124224</v>
      </c>
    </row>
    <row r="4448" spans="1:3" s="15" customFormat="1" ht="15" hidden="1" customHeight="1" outlineLevel="1" x14ac:dyDescent="0.2">
      <c r="A4448" s="171" t="s">
        <v>334</v>
      </c>
      <c r="B4448" s="147"/>
      <c r="C4448" s="164">
        <v>14184</v>
      </c>
    </row>
    <row r="4449" spans="1:5" s="15" customFormat="1" ht="15" hidden="1" customHeight="1" outlineLevel="1" x14ac:dyDescent="0.2">
      <c r="A4449" s="170" t="s">
        <v>741</v>
      </c>
      <c r="B4449" s="146"/>
      <c r="C4449" s="162">
        <v>82980000</v>
      </c>
    </row>
    <row r="4450" spans="1:5" s="15" customFormat="1" ht="15" hidden="1" customHeight="1" outlineLevel="1" x14ac:dyDescent="0.2">
      <c r="A4450" s="171" t="s">
        <v>336</v>
      </c>
      <c r="B4450" s="147"/>
      <c r="C4450" s="162">
        <v>82980000</v>
      </c>
    </row>
    <row r="4451" spans="1:5" ht="11.25" customHeight="1" collapsed="1" thickBot="1" x14ac:dyDescent="0.3">
      <c r="A4451" s="56" t="s">
        <v>188</v>
      </c>
      <c r="B4451" s="54"/>
      <c r="C4451" s="55"/>
      <c r="D4451" s="9"/>
      <c r="E4451" s="8"/>
    </row>
    <row r="4452" spans="1:5" s="111" customFormat="1" ht="19.5" thickTop="1" x14ac:dyDescent="0.3">
      <c r="A4452" s="112" t="s">
        <v>203</v>
      </c>
      <c r="B4452" s="113">
        <v>1060</v>
      </c>
      <c r="C4452" s="114">
        <v>5320015</v>
      </c>
      <c r="D4452" s="115">
        <f t="shared" si="24"/>
        <v>5018.882075471698</v>
      </c>
      <c r="E4452" s="116">
        <f t="shared" si="25"/>
        <v>721.10374647581864</v>
      </c>
    </row>
    <row r="4453" spans="1:5" ht="17.25" hidden="1" outlineLevel="1" thickTop="1" thickBot="1" x14ac:dyDescent="0.3">
      <c r="A4453" s="277" t="s">
        <v>781</v>
      </c>
      <c r="B4453" s="278"/>
      <c r="C4453" s="279"/>
      <c r="D4453" s="9"/>
      <c r="E4453" s="8"/>
    </row>
    <row r="4454" spans="1:5" ht="17.25" hidden="1" outlineLevel="1" thickTop="1" thickBot="1" x14ac:dyDescent="0.3">
      <c r="A4454" s="30" t="s">
        <v>782</v>
      </c>
      <c r="B4454" s="31"/>
      <c r="C4454" s="32" t="s">
        <v>783</v>
      </c>
      <c r="D4454" s="9"/>
      <c r="E4454" s="8"/>
    </row>
    <row r="4455" spans="1:5" s="15" customFormat="1" ht="15" hidden="1" customHeight="1" outlineLevel="1" thickTop="1" x14ac:dyDescent="0.2">
      <c r="A4455" s="172" t="s">
        <v>574</v>
      </c>
      <c r="B4455" s="148"/>
      <c r="C4455" s="166">
        <v>5320015</v>
      </c>
    </row>
    <row r="4456" spans="1:5" s="15" customFormat="1" ht="15" hidden="1" customHeight="1" outlineLevel="1" x14ac:dyDescent="0.2">
      <c r="A4456" s="170" t="s">
        <v>318</v>
      </c>
      <c r="B4456" s="146"/>
      <c r="C4456" s="164">
        <v>113099</v>
      </c>
    </row>
    <row r="4457" spans="1:5" s="15" customFormat="1" ht="15" hidden="1" customHeight="1" outlineLevel="1" x14ac:dyDescent="0.2">
      <c r="A4457" s="171" t="s">
        <v>376</v>
      </c>
      <c r="B4457" s="147"/>
      <c r="C4457" s="164">
        <v>113099</v>
      </c>
    </row>
    <row r="4458" spans="1:5" s="15" customFormat="1" ht="15" hidden="1" customHeight="1" outlineLevel="1" x14ac:dyDescent="0.2">
      <c r="A4458" s="170" t="s">
        <v>328</v>
      </c>
      <c r="B4458" s="146"/>
      <c r="C4458" s="162">
        <v>1170346</v>
      </c>
    </row>
    <row r="4459" spans="1:5" s="15" customFormat="1" ht="15" hidden="1" customHeight="1" outlineLevel="1" x14ac:dyDescent="0.2">
      <c r="A4459" s="171" t="s">
        <v>330</v>
      </c>
      <c r="B4459" s="147"/>
      <c r="C4459" s="162">
        <v>1170346</v>
      </c>
    </row>
    <row r="4460" spans="1:5" s="15" customFormat="1" ht="15" hidden="1" customHeight="1" outlineLevel="1" x14ac:dyDescent="0.2">
      <c r="A4460" s="170" t="s">
        <v>332</v>
      </c>
      <c r="B4460" s="146"/>
      <c r="C4460" s="162">
        <v>2553450</v>
      </c>
    </row>
    <row r="4461" spans="1:5" s="15" customFormat="1" ht="15" hidden="1" customHeight="1" outlineLevel="1" x14ac:dyDescent="0.2">
      <c r="A4461" s="171" t="s">
        <v>333</v>
      </c>
      <c r="B4461" s="147"/>
      <c r="C4461" s="162">
        <v>1187874</v>
      </c>
    </row>
    <row r="4462" spans="1:5" s="15" customFormat="1" ht="15" hidden="1" customHeight="1" outlineLevel="1" x14ac:dyDescent="0.2">
      <c r="A4462" s="171" t="s">
        <v>334</v>
      </c>
      <c r="B4462" s="147"/>
      <c r="C4462" s="162">
        <v>1365576</v>
      </c>
    </row>
    <row r="4463" spans="1:5" s="15" customFormat="1" ht="15" hidden="1" customHeight="1" outlineLevel="1" x14ac:dyDescent="0.2">
      <c r="A4463" s="170" t="s">
        <v>741</v>
      </c>
      <c r="B4463" s="146"/>
      <c r="C4463" s="162">
        <v>1483120</v>
      </c>
    </row>
    <row r="4464" spans="1:5" s="15" customFormat="1" ht="15" hidden="1" customHeight="1" outlineLevel="1" x14ac:dyDescent="0.2">
      <c r="A4464" s="171" t="s">
        <v>336</v>
      </c>
      <c r="B4464" s="147"/>
      <c r="C4464" s="162">
        <v>1483120</v>
      </c>
    </row>
    <row r="4465" spans="1:5" ht="11.25" customHeight="1" collapsed="1" thickBot="1" x14ac:dyDescent="0.3">
      <c r="A4465" s="56" t="s">
        <v>203</v>
      </c>
      <c r="B4465" s="54"/>
      <c r="C4465" s="55"/>
      <c r="D4465" s="9"/>
      <c r="E4465" s="8"/>
    </row>
    <row r="4466" spans="1:5" s="111" customFormat="1" ht="19.5" thickTop="1" x14ac:dyDescent="0.3">
      <c r="A4466" s="106" t="s">
        <v>200</v>
      </c>
      <c r="B4466" s="107">
        <v>1684</v>
      </c>
      <c r="C4466" s="108">
        <v>4485088</v>
      </c>
      <c r="D4466" s="109">
        <f t="shared" si="24"/>
        <v>2663.3539192399048</v>
      </c>
      <c r="E4466" s="110">
        <f t="shared" si="25"/>
        <v>382.66579299423921</v>
      </c>
    </row>
    <row r="4467" spans="1:5" ht="17.25" hidden="1" outlineLevel="1" thickTop="1" thickBot="1" x14ac:dyDescent="0.3">
      <c r="A4467" s="277" t="s">
        <v>781</v>
      </c>
      <c r="B4467" s="278"/>
      <c r="C4467" s="279"/>
      <c r="D4467" s="9"/>
      <c r="E4467" s="8"/>
    </row>
    <row r="4468" spans="1:5" ht="17.25" hidden="1" outlineLevel="1" thickTop="1" thickBot="1" x14ac:dyDescent="0.3">
      <c r="A4468" s="30" t="s">
        <v>782</v>
      </c>
      <c r="B4468" s="31"/>
      <c r="C4468" s="32" t="s">
        <v>783</v>
      </c>
      <c r="D4468" s="9"/>
      <c r="E4468" s="8"/>
    </row>
    <row r="4469" spans="1:5" s="16" customFormat="1" ht="15" hidden="1" customHeight="1" outlineLevel="1" thickTop="1" x14ac:dyDescent="0.2">
      <c r="A4469" s="172" t="s">
        <v>590</v>
      </c>
      <c r="B4469" s="148"/>
      <c r="C4469" s="166">
        <v>4485088</v>
      </c>
    </row>
    <row r="4470" spans="1:5" s="16" customFormat="1" ht="15" hidden="1" customHeight="1" outlineLevel="1" x14ac:dyDescent="0.2">
      <c r="A4470" s="170" t="s">
        <v>318</v>
      </c>
      <c r="B4470" s="146"/>
      <c r="C4470" s="164">
        <v>191124</v>
      </c>
    </row>
    <row r="4471" spans="1:5" s="16" customFormat="1" ht="15" hidden="1" customHeight="1" outlineLevel="1" x14ac:dyDescent="0.2">
      <c r="A4471" s="171" t="s">
        <v>376</v>
      </c>
      <c r="B4471" s="147"/>
      <c r="C4471" s="164">
        <v>191124</v>
      </c>
    </row>
    <row r="4472" spans="1:5" s="16" customFormat="1" ht="15" hidden="1" customHeight="1" outlineLevel="1" x14ac:dyDescent="0.2">
      <c r="A4472" s="170" t="s">
        <v>328</v>
      </c>
      <c r="B4472" s="146"/>
      <c r="C4472" s="162">
        <v>1859308</v>
      </c>
    </row>
    <row r="4473" spans="1:5" s="16" customFormat="1" ht="15" hidden="1" customHeight="1" outlineLevel="1" x14ac:dyDescent="0.2">
      <c r="A4473" s="171" t="s">
        <v>330</v>
      </c>
      <c r="B4473" s="147"/>
      <c r="C4473" s="162">
        <v>1859308</v>
      </c>
    </row>
    <row r="4474" spans="1:5" s="16" customFormat="1" ht="15" hidden="1" customHeight="1" outlineLevel="1" x14ac:dyDescent="0.2">
      <c r="A4474" s="170" t="s">
        <v>332</v>
      </c>
      <c r="B4474" s="146"/>
      <c r="C4474" s="162">
        <v>1219656</v>
      </c>
    </row>
    <row r="4475" spans="1:5" s="16" customFormat="1" ht="15" hidden="1" customHeight="1" outlineLevel="1" x14ac:dyDescent="0.2">
      <c r="A4475" s="171" t="s">
        <v>333</v>
      </c>
      <c r="B4475" s="147"/>
      <c r="C4475" s="162">
        <v>1162554</v>
      </c>
    </row>
    <row r="4476" spans="1:5" ht="15" hidden="1" customHeight="1" outlineLevel="1" x14ac:dyDescent="0.25">
      <c r="A4476" s="171" t="s">
        <v>334</v>
      </c>
      <c r="B4476" s="147"/>
      <c r="C4476" s="164">
        <v>57102</v>
      </c>
      <c r="E4476" s="1"/>
    </row>
    <row r="4477" spans="1:5" ht="15" hidden="1" customHeight="1" outlineLevel="1" x14ac:dyDescent="0.25">
      <c r="A4477" s="170" t="s">
        <v>741</v>
      </c>
      <c r="B4477" s="146"/>
      <c r="C4477" s="162">
        <v>1215000</v>
      </c>
      <c r="E4477" s="1"/>
    </row>
    <row r="4478" spans="1:5" ht="15" hidden="1" customHeight="1" outlineLevel="1" x14ac:dyDescent="0.25">
      <c r="A4478" s="171" t="s">
        <v>336</v>
      </c>
      <c r="B4478" s="147"/>
      <c r="C4478" s="162">
        <v>1215000</v>
      </c>
      <c r="E4478" s="1"/>
    </row>
    <row r="4479" spans="1:5" ht="11.25" customHeight="1" collapsed="1" thickBot="1" x14ac:dyDescent="0.3">
      <c r="A4479" s="56" t="s">
        <v>200</v>
      </c>
      <c r="B4479" s="54"/>
      <c r="C4479" s="55"/>
      <c r="D4479" s="9"/>
      <c r="E4479" s="8"/>
    </row>
    <row r="4480" spans="1:5" s="111" customFormat="1" ht="19.5" thickTop="1" x14ac:dyDescent="0.3">
      <c r="A4480" s="112" t="s">
        <v>182</v>
      </c>
      <c r="B4480" s="113">
        <v>11234</v>
      </c>
      <c r="C4480" s="114">
        <v>29082535</v>
      </c>
      <c r="D4480" s="115">
        <f t="shared" si="24"/>
        <v>2588.7960655153997</v>
      </c>
      <c r="E4480" s="116">
        <f t="shared" si="25"/>
        <v>371.95345768899421</v>
      </c>
    </row>
    <row r="4481" spans="1:5" ht="17.25" hidden="1" outlineLevel="1" thickTop="1" thickBot="1" x14ac:dyDescent="0.3">
      <c r="A4481" s="277" t="s">
        <v>781</v>
      </c>
      <c r="B4481" s="278"/>
      <c r="C4481" s="279"/>
      <c r="D4481" s="9"/>
      <c r="E4481" s="8"/>
    </row>
    <row r="4482" spans="1:5" ht="17.25" hidden="1" outlineLevel="1" thickTop="1" thickBot="1" x14ac:dyDescent="0.3">
      <c r="A4482" s="30" t="s">
        <v>782</v>
      </c>
      <c r="B4482" s="31"/>
      <c r="C4482" s="32" t="s">
        <v>783</v>
      </c>
      <c r="D4482" s="9"/>
      <c r="E4482" s="8"/>
    </row>
    <row r="4483" spans="1:5" s="15" customFormat="1" ht="15" hidden="1" customHeight="1" outlineLevel="1" thickTop="1" x14ac:dyDescent="0.2">
      <c r="A4483" s="189" t="s">
        <v>571</v>
      </c>
      <c r="B4483" s="173"/>
      <c r="C4483" s="166">
        <v>29082535</v>
      </c>
    </row>
    <row r="4484" spans="1:5" s="15" customFormat="1" ht="15" hidden="1" customHeight="1" outlineLevel="1" x14ac:dyDescent="0.2">
      <c r="A4484" s="170" t="s">
        <v>310</v>
      </c>
      <c r="B4484" s="146"/>
      <c r="C4484" s="164">
        <v>31000</v>
      </c>
    </row>
    <row r="4485" spans="1:5" s="15" customFormat="1" ht="15" hidden="1" customHeight="1" outlineLevel="1" x14ac:dyDescent="0.2">
      <c r="A4485" s="171" t="s">
        <v>341</v>
      </c>
      <c r="B4485" s="147"/>
      <c r="C4485" s="164">
        <v>1000</v>
      </c>
    </row>
    <row r="4486" spans="1:5" s="15" customFormat="1" ht="15" hidden="1" customHeight="1" outlineLevel="1" x14ac:dyDescent="0.2">
      <c r="A4486" s="171" t="s">
        <v>311</v>
      </c>
      <c r="B4486" s="147"/>
      <c r="C4486" s="164">
        <v>5000</v>
      </c>
    </row>
    <row r="4487" spans="1:5" s="15" customFormat="1" ht="15" hidden="1" customHeight="1" outlineLevel="1" x14ac:dyDescent="0.2">
      <c r="A4487" s="171" t="s">
        <v>312</v>
      </c>
      <c r="B4487" s="147"/>
      <c r="C4487" s="164">
        <v>25000</v>
      </c>
    </row>
    <row r="4488" spans="1:5" s="15" customFormat="1" ht="15" hidden="1" customHeight="1" outlineLevel="1" x14ac:dyDescent="0.2">
      <c r="A4488" s="170" t="s">
        <v>313</v>
      </c>
      <c r="B4488" s="146"/>
      <c r="C4488" s="164">
        <v>38000</v>
      </c>
    </row>
    <row r="4489" spans="1:5" s="15" customFormat="1" ht="15" hidden="1" customHeight="1" outlineLevel="1" x14ac:dyDescent="0.2">
      <c r="A4489" s="171" t="s">
        <v>314</v>
      </c>
      <c r="B4489" s="147"/>
      <c r="C4489" s="164">
        <v>38000</v>
      </c>
    </row>
    <row r="4490" spans="1:5" s="15" customFormat="1" ht="15" hidden="1" customHeight="1" outlineLevel="1" x14ac:dyDescent="0.2">
      <c r="A4490" s="170" t="s">
        <v>747</v>
      </c>
      <c r="B4490" s="146"/>
      <c r="C4490" s="162">
        <v>10000000</v>
      </c>
    </row>
    <row r="4491" spans="1:5" s="15" customFormat="1" ht="15" hidden="1" customHeight="1" outlineLevel="1" x14ac:dyDescent="0.2">
      <c r="A4491" s="171" t="s">
        <v>382</v>
      </c>
      <c r="B4491" s="147"/>
      <c r="C4491" s="162">
        <v>10000000</v>
      </c>
    </row>
    <row r="4492" spans="1:5" s="15" customFormat="1" ht="15" hidden="1" customHeight="1" outlineLevel="1" x14ac:dyDescent="0.2">
      <c r="A4492" s="170" t="s">
        <v>318</v>
      </c>
      <c r="B4492" s="146"/>
      <c r="C4492" s="164">
        <v>277808</v>
      </c>
    </row>
    <row r="4493" spans="1:5" s="15" customFormat="1" ht="15" hidden="1" customHeight="1" outlineLevel="1" x14ac:dyDescent="0.2">
      <c r="A4493" s="171" t="s">
        <v>319</v>
      </c>
      <c r="B4493" s="147"/>
      <c r="C4493" s="164">
        <v>18000</v>
      </c>
    </row>
    <row r="4494" spans="1:5" s="15" customFormat="1" ht="15" hidden="1" customHeight="1" outlineLevel="1" x14ac:dyDescent="0.2">
      <c r="A4494" s="171" t="s">
        <v>376</v>
      </c>
      <c r="B4494" s="147"/>
      <c r="C4494" s="164">
        <v>246808</v>
      </c>
    </row>
    <row r="4495" spans="1:5" s="15" customFormat="1" ht="15" hidden="1" customHeight="1" outlineLevel="1" x14ac:dyDescent="0.2">
      <c r="A4495" s="171" t="s">
        <v>321</v>
      </c>
      <c r="B4495" s="147"/>
      <c r="C4495" s="164">
        <v>8000</v>
      </c>
    </row>
    <row r="4496" spans="1:5" s="15" customFormat="1" ht="15" hidden="1" customHeight="1" outlineLevel="1" x14ac:dyDescent="0.2">
      <c r="A4496" s="171" t="s">
        <v>325</v>
      </c>
      <c r="B4496" s="147"/>
      <c r="C4496" s="164">
        <v>5000</v>
      </c>
    </row>
    <row r="4497" spans="1:5" s="15" customFormat="1" ht="15" hidden="1" customHeight="1" outlineLevel="1" x14ac:dyDescent="0.2">
      <c r="A4497" s="170" t="s">
        <v>328</v>
      </c>
      <c r="B4497" s="146"/>
      <c r="C4497" s="162">
        <v>12394628</v>
      </c>
    </row>
    <row r="4498" spans="1:5" s="15" customFormat="1" ht="15" hidden="1" customHeight="1" outlineLevel="1" x14ac:dyDescent="0.2">
      <c r="A4498" s="171" t="s">
        <v>330</v>
      </c>
      <c r="B4498" s="147"/>
      <c r="C4498" s="162">
        <v>12394628</v>
      </c>
    </row>
    <row r="4499" spans="1:5" s="15" customFormat="1" ht="15" hidden="1" customHeight="1" outlineLevel="1" x14ac:dyDescent="0.2">
      <c r="A4499" s="170" t="s">
        <v>332</v>
      </c>
      <c r="B4499" s="146"/>
      <c r="C4499" s="164">
        <v>446795</v>
      </c>
    </row>
    <row r="4500" spans="1:5" s="15" customFormat="1" ht="15" hidden="1" customHeight="1" outlineLevel="1" x14ac:dyDescent="0.2">
      <c r="A4500" s="171" t="s">
        <v>333</v>
      </c>
      <c r="B4500" s="147"/>
      <c r="C4500" s="164">
        <v>411042</v>
      </c>
    </row>
    <row r="4501" spans="1:5" s="15" customFormat="1" ht="15" hidden="1" customHeight="1" outlineLevel="1" x14ac:dyDescent="0.2">
      <c r="A4501" s="171" t="s">
        <v>334</v>
      </c>
      <c r="B4501" s="147"/>
      <c r="C4501" s="164">
        <v>35753</v>
      </c>
    </row>
    <row r="4502" spans="1:5" s="15" customFormat="1" ht="15" hidden="1" customHeight="1" outlineLevel="1" x14ac:dyDescent="0.2">
      <c r="A4502" s="170" t="s">
        <v>741</v>
      </c>
      <c r="B4502" s="146"/>
      <c r="C4502" s="162">
        <v>5894304</v>
      </c>
    </row>
    <row r="4503" spans="1:5" s="15" customFormat="1" ht="15" hidden="1" customHeight="1" outlineLevel="1" x14ac:dyDescent="0.2">
      <c r="A4503" s="171" t="s">
        <v>336</v>
      </c>
      <c r="B4503" s="147"/>
      <c r="C4503" s="162">
        <v>5894304</v>
      </c>
    </row>
    <row r="4504" spans="1:5" ht="11.25" customHeight="1" collapsed="1" thickBot="1" x14ac:dyDescent="0.3">
      <c r="A4504" s="56" t="s">
        <v>182</v>
      </c>
      <c r="B4504" s="54"/>
      <c r="C4504" s="55"/>
      <c r="D4504" s="9"/>
      <c r="E4504" s="8"/>
    </row>
    <row r="4505" spans="1:5" s="111" customFormat="1" ht="19.5" thickTop="1" x14ac:dyDescent="0.3">
      <c r="A4505" s="106" t="s">
        <v>187</v>
      </c>
      <c r="B4505" s="107">
        <v>16129</v>
      </c>
      <c r="C4505" s="108">
        <v>40725933</v>
      </c>
      <c r="D4505" s="109">
        <f t="shared" si="24"/>
        <v>2525.0128960257921</v>
      </c>
      <c r="E4505" s="110">
        <f t="shared" si="25"/>
        <v>362.78920919910809</v>
      </c>
    </row>
    <row r="4506" spans="1:5" ht="17.25" hidden="1" outlineLevel="1" thickTop="1" thickBot="1" x14ac:dyDescent="0.3">
      <c r="A4506" s="277" t="s">
        <v>781</v>
      </c>
      <c r="B4506" s="278"/>
      <c r="C4506" s="279"/>
      <c r="D4506" s="9"/>
      <c r="E4506" s="8"/>
    </row>
    <row r="4507" spans="1:5" ht="17.25" hidden="1" outlineLevel="1" thickTop="1" thickBot="1" x14ac:dyDescent="0.3">
      <c r="A4507" s="30" t="s">
        <v>782</v>
      </c>
      <c r="B4507" s="31"/>
      <c r="C4507" s="32" t="s">
        <v>783</v>
      </c>
      <c r="D4507" s="9"/>
      <c r="E4507" s="8"/>
    </row>
    <row r="4508" spans="1:5" s="15" customFormat="1" ht="15" hidden="1" customHeight="1" outlineLevel="1" thickTop="1" x14ac:dyDescent="0.2">
      <c r="A4508" s="172" t="s">
        <v>556</v>
      </c>
      <c r="B4508" s="148"/>
      <c r="C4508" s="166">
        <v>40725933</v>
      </c>
    </row>
    <row r="4509" spans="1:5" s="15" customFormat="1" ht="15" hidden="1" customHeight="1" outlineLevel="1" x14ac:dyDescent="0.2">
      <c r="A4509" s="170" t="s">
        <v>310</v>
      </c>
      <c r="B4509" s="146"/>
      <c r="C4509" s="164">
        <v>320000</v>
      </c>
    </row>
    <row r="4510" spans="1:5" s="15" customFormat="1" ht="15" hidden="1" customHeight="1" outlineLevel="1" x14ac:dyDescent="0.2">
      <c r="A4510" s="171" t="s">
        <v>311</v>
      </c>
      <c r="B4510" s="147"/>
      <c r="C4510" s="164">
        <v>20000</v>
      </c>
    </row>
    <row r="4511" spans="1:5" s="15" customFormat="1" ht="15" hidden="1" customHeight="1" outlineLevel="1" x14ac:dyDescent="0.2">
      <c r="A4511" s="171" t="s">
        <v>312</v>
      </c>
      <c r="B4511" s="147"/>
      <c r="C4511" s="164">
        <v>300000</v>
      </c>
    </row>
    <row r="4512" spans="1:5" s="15" customFormat="1" ht="15" hidden="1" customHeight="1" outlineLevel="1" x14ac:dyDescent="0.2">
      <c r="A4512" s="170" t="s">
        <v>313</v>
      </c>
      <c r="B4512" s="146"/>
      <c r="C4512" s="164">
        <v>115000</v>
      </c>
    </row>
    <row r="4513" spans="1:3" s="15" customFormat="1" ht="15" hidden="1" customHeight="1" outlineLevel="1" x14ac:dyDescent="0.2">
      <c r="A4513" s="171" t="s">
        <v>314</v>
      </c>
      <c r="B4513" s="147"/>
      <c r="C4513" s="164">
        <v>70000</v>
      </c>
    </row>
    <row r="4514" spans="1:3" s="15" customFormat="1" ht="15" hidden="1" customHeight="1" outlineLevel="1" x14ac:dyDescent="0.2">
      <c r="A4514" s="171" t="s">
        <v>315</v>
      </c>
      <c r="B4514" s="147"/>
      <c r="C4514" s="164">
        <v>30000</v>
      </c>
    </row>
    <row r="4515" spans="1:3" s="15" customFormat="1" ht="15" hidden="1" customHeight="1" outlineLevel="1" x14ac:dyDescent="0.2">
      <c r="A4515" s="171" t="s">
        <v>316</v>
      </c>
      <c r="B4515" s="147"/>
      <c r="C4515" s="164">
        <v>10000</v>
      </c>
    </row>
    <row r="4516" spans="1:3" s="15" customFormat="1" ht="15" hidden="1" customHeight="1" outlineLevel="1" x14ac:dyDescent="0.2">
      <c r="A4516" s="171" t="s">
        <v>317</v>
      </c>
      <c r="B4516" s="147"/>
      <c r="C4516" s="164">
        <v>5000</v>
      </c>
    </row>
    <row r="4517" spans="1:3" s="15" customFormat="1" ht="15" hidden="1" customHeight="1" outlineLevel="1" x14ac:dyDescent="0.2">
      <c r="A4517" s="170" t="s">
        <v>318</v>
      </c>
      <c r="B4517" s="146"/>
      <c r="C4517" s="164">
        <v>142695</v>
      </c>
    </row>
    <row r="4518" spans="1:3" s="15" customFormat="1" ht="15" hidden="1" customHeight="1" outlineLevel="1" x14ac:dyDescent="0.2">
      <c r="A4518" s="171" t="s">
        <v>319</v>
      </c>
      <c r="B4518" s="147"/>
      <c r="C4518" s="164">
        <v>45000</v>
      </c>
    </row>
    <row r="4519" spans="1:3" s="15" customFormat="1" ht="15" hidden="1" customHeight="1" outlineLevel="1" x14ac:dyDescent="0.2">
      <c r="A4519" s="171" t="s">
        <v>376</v>
      </c>
      <c r="B4519" s="147"/>
      <c r="C4519" s="164">
        <v>77695</v>
      </c>
    </row>
    <row r="4520" spans="1:3" s="15" customFormat="1" ht="15" hidden="1" customHeight="1" outlineLevel="1" x14ac:dyDescent="0.2">
      <c r="A4520" s="171" t="s">
        <v>321</v>
      </c>
      <c r="B4520" s="147"/>
      <c r="C4520" s="164">
        <v>10000</v>
      </c>
    </row>
    <row r="4521" spans="1:3" s="15" customFormat="1" ht="15" hidden="1" customHeight="1" outlineLevel="1" x14ac:dyDescent="0.2">
      <c r="A4521" s="171" t="s">
        <v>323</v>
      </c>
      <c r="B4521" s="147"/>
      <c r="C4521" s="164">
        <v>2000</v>
      </c>
    </row>
    <row r="4522" spans="1:3" s="15" customFormat="1" ht="15" hidden="1" customHeight="1" outlineLevel="1" x14ac:dyDescent="0.2">
      <c r="A4522" s="171" t="s">
        <v>324</v>
      </c>
      <c r="B4522" s="147"/>
      <c r="C4522" s="164">
        <v>1000</v>
      </c>
    </row>
    <row r="4523" spans="1:3" s="15" customFormat="1" ht="15" hidden="1" customHeight="1" outlineLevel="1" x14ac:dyDescent="0.2">
      <c r="A4523" s="171" t="s">
        <v>325</v>
      </c>
      <c r="B4523" s="147"/>
      <c r="C4523" s="164">
        <v>7000</v>
      </c>
    </row>
    <row r="4524" spans="1:3" s="15" customFormat="1" ht="15" hidden="1" customHeight="1" outlineLevel="1" x14ac:dyDescent="0.2">
      <c r="A4524" s="170" t="s">
        <v>328</v>
      </c>
      <c r="B4524" s="146"/>
      <c r="C4524" s="162">
        <v>17784844</v>
      </c>
    </row>
    <row r="4525" spans="1:3" s="15" customFormat="1" ht="15" hidden="1" customHeight="1" outlineLevel="1" x14ac:dyDescent="0.2">
      <c r="A4525" s="171" t="s">
        <v>330</v>
      </c>
      <c r="B4525" s="147"/>
      <c r="C4525" s="162">
        <v>17784844</v>
      </c>
    </row>
    <row r="4526" spans="1:3" s="15" customFormat="1" ht="15" hidden="1" customHeight="1" outlineLevel="1" x14ac:dyDescent="0.2">
      <c r="A4526" s="170" t="s">
        <v>332</v>
      </c>
      <c r="B4526" s="146"/>
      <c r="C4526" s="162">
        <v>2176352</v>
      </c>
    </row>
    <row r="4527" spans="1:3" s="15" customFormat="1" ht="15" hidden="1" customHeight="1" outlineLevel="1" x14ac:dyDescent="0.2">
      <c r="A4527" s="171" t="s">
        <v>333</v>
      </c>
      <c r="B4527" s="147"/>
      <c r="C4527" s="162">
        <v>1198458</v>
      </c>
    </row>
    <row r="4528" spans="1:3" s="15" customFormat="1" ht="15" hidden="1" customHeight="1" outlineLevel="1" x14ac:dyDescent="0.2">
      <c r="A4528" s="171" t="s">
        <v>334</v>
      </c>
      <c r="B4528" s="147"/>
      <c r="C4528" s="164">
        <v>977894</v>
      </c>
    </row>
    <row r="4529" spans="1:5" s="15" customFormat="1" ht="15" hidden="1" customHeight="1" outlineLevel="1" x14ac:dyDescent="0.2">
      <c r="A4529" s="170" t="s">
        <v>741</v>
      </c>
      <c r="B4529" s="146"/>
      <c r="C4529" s="162">
        <v>20187042</v>
      </c>
    </row>
    <row r="4530" spans="1:5" s="15" customFormat="1" ht="15" hidden="1" customHeight="1" outlineLevel="1" x14ac:dyDescent="0.2">
      <c r="A4530" s="171" t="s">
        <v>336</v>
      </c>
      <c r="B4530" s="147"/>
      <c r="C4530" s="162">
        <v>20187042</v>
      </c>
    </row>
    <row r="4531" spans="1:5" ht="11.25" customHeight="1" collapsed="1" thickBot="1" x14ac:dyDescent="0.3">
      <c r="A4531" s="56" t="s">
        <v>187</v>
      </c>
      <c r="B4531" s="54"/>
      <c r="C4531" s="55"/>
      <c r="D4531" s="9"/>
      <c r="E4531" s="8"/>
    </row>
    <row r="4532" spans="1:5" s="111" customFormat="1" ht="19.5" thickTop="1" x14ac:dyDescent="0.3">
      <c r="A4532" s="112" t="s">
        <v>204</v>
      </c>
      <c r="B4532" s="113">
        <v>11835</v>
      </c>
      <c r="C4532" s="114">
        <v>28523513</v>
      </c>
      <c r="D4532" s="115">
        <f t="shared" si="24"/>
        <v>2410.0982678495989</v>
      </c>
      <c r="E4532" s="116">
        <f t="shared" si="25"/>
        <v>346.27848675999985</v>
      </c>
    </row>
    <row r="4533" spans="1:5" ht="17.25" hidden="1" outlineLevel="1" thickTop="1" thickBot="1" x14ac:dyDescent="0.3">
      <c r="A4533" s="277" t="s">
        <v>781</v>
      </c>
      <c r="B4533" s="278"/>
      <c r="C4533" s="279"/>
      <c r="D4533" s="9"/>
      <c r="E4533" s="8"/>
    </row>
    <row r="4534" spans="1:5" ht="17.25" hidden="1" outlineLevel="1" thickTop="1" thickBot="1" x14ac:dyDescent="0.3">
      <c r="A4534" s="30" t="s">
        <v>782</v>
      </c>
      <c r="B4534" s="31"/>
      <c r="C4534" s="32" t="s">
        <v>783</v>
      </c>
      <c r="D4534" s="9"/>
      <c r="E4534" s="8"/>
    </row>
    <row r="4535" spans="1:5" s="15" customFormat="1" ht="15" hidden="1" customHeight="1" outlineLevel="1" thickTop="1" x14ac:dyDescent="0.2">
      <c r="A4535" s="172" t="s">
        <v>561</v>
      </c>
      <c r="B4535" s="148"/>
      <c r="C4535" s="166">
        <v>28523513</v>
      </c>
    </row>
    <row r="4536" spans="1:5" s="15" customFormat="1" ht="15" hidden="1" customHeight="1" outlineLevel="1" x14ac:dyDescent="0.2">
      <c r="A4536" s="170" t="s">
        <v>313</v>
      </c>
      <c r="B4536" s="146"/>
      <c r="C4536" s="164">
        <v>40000</v>
      </c>
    </row>
    <row r="4537" spans="1:5" s="15" customFormat="1" ht="15" hidden="1" customHeight="1" outlineLevel="1" x14ac:dyDescent="0.2">
      <c r="A4537" s="171" t="s">
        <v>338</v>
      </c>
      <c r="B4537" s="147"/>
      <c r="C4537" s="164">
        <v>40000</v>
      </c>
    </row>
    <row r="4538" spans="1:5" s="15" customFormat="1" ht="15" hidden="1" customHeight="1" outlineLevel="1" x14ac:dyDescent="0.2">
      <c r="A4538" s="170" t="s">
        <v>747</v>
      </c>
      <c r="B4538" s="146"/>
      <c r="C4538" s="164">
        <v>50000</v>
      </c>
    </row>
    <row r="4539" spans="1:5" s="15" customFormat="1" ht="15" hidden="1" customHeight="1" outlineLevel="1" x14ac:dyDescent="0.2">
      <c r="A4539" s="171" t="s">
        <v>382</v>
      </c>
      <c r="B4539" s="147"/>
      <c r="C4539" s="164">
        <v>50000</v>
      </c>
    </row>
    <row r="4540" spans="1:5" s="15" customFormat="1" ht="15" hidden="1" customHeight="1" outlineLevel="1" x14ac:dyDescent="0.2">
      <c r="A4540" s="170" t="s">
        <v>318</v>
      </c>
      <c r="B4540" s="146"/>
      <c r="C4540" s="164">
        <v>72934</v>
      </c>
    </row>
    <row r="4541" spans="1:5" s="15" customFormat="1" ht="15" hidden="1" customHeight="1" outlineLevel="1" x14ac:dyDescent="0.2">
      <c r="A4541" s="171" t="s">
        <v>376</v>
      </c>
      <c r="B4541" s="147"/>
      <c r="C4541" s="164">
        <v>72934</v>
      </c>
    </row>
    <row r="4542" spans="1:5" s="15" customFormat="1" ht="15" hidden="1" customHeight="1" outlineLevel="1" x14ac:dyDescent="0.2">
      <c r="A4542" s="170" t="s">
        <v>328</v>
      </c>
      <c r="B4542" s="146"/>
      <c r="C4542" s="162">
        <v>12956614</v>
      </c>
    </row>
    <row r="4543" spans="1:5" s="15" customFormat="1" ht="15" hidden="1" customHeight="1" outlineLevel="1" x14ac:dyDescent="0.2">
      <c r="A4543" s="171" t="s">
        <v>330</v>
      </c>
      <c r="B4543" s="147"/>
      <c r="C4543" s="162">
        <v>12956614</v>
      </c>
    </row>
    <row r="4544" spans="1:5" s="15" customFormat="1" ht="15" hidden="1" customHeight="1" outlineLevel="1" x14ac:dyDescent="0.2">
      <c r="A4544" s="170" t="s">
        <v>332</v>
      </c>
      <c r="B4544" s="146"/>
      <c r="C4544" s="162">
        <v>2951542</v>
      </c>
    </row>
    <row r="4545" spans="1:5" s="15" customFormat="1" ht="15" hidden="1" customHeight="1" outlineLevel="1" x14ac:dyDescent="0.2">
      <c r="A4545" s="171" t="s">
        <v>333</v>
      </c>
      <c r="B4545" s="147"/>
      <c r="C4545" s="162">
        <v>2016571</v>
      </c>
    </row>
    <row r="4546" spans="1:5" s="15" customFormat="1" ht="15" hidden="1" customHeight="1" outlineLevel="1" x14ac:dyDescent="0.2">
      <c r="A4546" s="171" t="s">
        <v>334</v>
      </c>
      <c r="B4546" s="147"/>
      <c r="C4546" s="164">
        <v>934971</v>
      </c>
    </row>
    <row r="4547" spans="1:5" s="15" customFormat="1" ht="15" hidden="1" customHeight="1" outlineLevel="1" x14ac:dyDescent="0.2">
      <c r="A4547" s="170" t="s">
        <v>741</v>
      </c>
      <c r="B4547" s="146"/>
      <c r="C4547" s="162">
        <v>12452423</v>
      </c>
    </row>
    <row r="4548" spans="1:5" s="15" customFormat="1" ht="15" hidden="1" customHeight="1" outlineLevel="1" x14ac:dyDescent="0.2">
      <c r="A4548" s="171" t="s">
        <v>336</v>
      </c>
      <c r="B4548" s="147"/>
      <c r="C4548" s="162">
        <v>12452423</v>
      </c>
    </row>
    <row r="4549" spans="1:5" ht="11.25" customHeight="1" collapsed="1" thickBot="1" x14ac:dyDescent="0.3">
      <c r="A4549" s="56" t="s">
        <v>204</v>
      </c>
      <c r="B4549" s="54"/>
      <c r="C4549" s="55"/>
      <c r="D4549" s="9"/>
      <c r="E4549" s="8"/>
    </row>
    <row r="4550" spans="1:5" s="111" customFormat="1" ht="19.5" thickTop="1" x14ac:dyDescent="0.3">
      <c r="A4550" s="106" t="s">
        <v>210</v>
      </c>
      <c r="B4550" s="107">
        <v>2759</v>
      </c>
      <c r="C4550" s="108">
        <v>6703550</v>
      </c>
      <c r="D4550" s="109">
        <f t="shared" si="24"/>
        <v>2429.7027908662558</v>
      </c>
      <c r="E4550" s="110">
        <f t="shared" si="25"/>
        <v>349.09522857273788</v>
      </c>
    </row>
    <row r="4551" spans="1:5" ht="17.25" hidden="1" outlineLevel="1" thickTop="1" thickBot="1" x14ac:dyDescent="0.3">
      <c r="A4551" s="277" t="s">
        <v>781</v>
      </c>
      <c r="B4551" s="278"/>
      <c r="C4551" s="279"/>
      <c r="D4551" s="9"/>
      <c r="E4551" s="8"/>
    </row>
    <row r="4552" spans="1:5" ht="17.25" hidden="1" outlineLevel="1" thickTop="1" thickBot="1" x14ac:dyDescent="0.3">
      <c r="A4552" s="30" t="s">
        <v>782</v>
      </c>
      <c r="B4552" s="31"/>
      <c r="C4552" s="32" t="s">
        <v>783</v>
      </c>
      <c r="D4552" s="9"/>
      <c r="E4552" s="8"/>
    </row>
    <row r="4553" spans="1:5" s="15" customFormat="1" ht="15" hidden="1" customHeight="1" outlineLevel="1" thickTop="1" x14ac:dyDescent="0.2">
      <c r="A4553" s="172" t="s">
        <v>554</v>
      </c>
      <c r="B4553" s="148"/>
      <c r="C4553" s="166">
        <v>6703550</v>
      </c>
    </row>
    <row r="4554" spans="1:5" s="15" customFormat="1" ht="15" hidden="1" customHeight="1" outlineLevel="1" x14ac:dyDescent="0.2">
      <c r="A4554" s="170" t="s">
        <v>318</v>
      </c>
      <c r="B4554" s="146"/>
      <c r="C4554" s="164">
        <v>2724</v>
      </c>
    </row>
    <row r="4555" spans="1:5" s="15" customFormat="1" ht="15" hidden="1" customHeight="1" outlineLevel="1" x14ac:dyDescent="0.2">
      <c r="A4555" s="171" t="s">
        <v>376</v>
      </c>
      <c r="B4555" s="147"/>
      <c r="C4555" s="164">
        <v>2724</v>
      </c>
    </row>
    <row r="4556" spans="1:5" s="15" customFormat="1" ht="15" hidden="1" customHeight="1" outlineLevel="1" x14ac:dyDescent="0.2">
      <c r="A4556" s="170" t="s">
        <v>328</v>
      </c>
      <c r="B4556" s="146"/>
      <c r="C4556" s="162">
        <v>3046212</v>
      </c>
    </row>
    <row r="4557" spans="1:5" s="15" customFormat="1" ht="15" hidden="1" customHeight="1" outlineLevel="1" x14ac:dyDescent="0.2">
      <c r="A4557" s="171" t="s">
        <v>330</v>
      </c>
      <c r="B4557" s="147"/>
      <c r="C4557" s="162">
        <v>3046212</v>
      </c>
    </row>
    <row r="4558" spans="1:5" s="15" customFormat="1" ht="15" hidden="1" customHeight="1" outlineLevel="1" x14ac:dyDescent="0.2">
      <c r="A4558" s="170" t="s">
        <v>332</v>
      </c>
      <c r="B4558" s="146"/>
      <c r="C4558" s="164">
        <v>639150</v>
      </c>
    </row>
    <row r="4559" spans="1:5" s="15" customFormat="1" ht="15" hidden="1" customHeight="1" outlineLevel="1" x14ac:dyDescent="0.2">
      <c r="A4559" s="171" t="s">
        <v>333</v>
      </c>
      <c r="B4559" s="147"/>
      <c r="C4559" s="164">
        <v>163624</v>
      </c>
    </row>
    <row r="4560" spans="1:5" s="15" customFormat="1" ht="15" hidden="1" customHeight="1" outlineLevel="1" x14ac:dyDescent="0.2">
      <c r="A4560" s="171" t="s">
        <v>334</v>
      </c>
      <c r="B4560" s="147"/>
      <c r="C4560" s="164">
        <v>475526</v>
      </c>
    </row>
    <row r="4561" spans="1:5" s="15" customFormat="1" ht="15" hidden="1" customHeight="1" outlineLevel="1" x14ac:dyDescent="0.2">
      <c r="A4561" s="170" t="s">
        <v>741</v>
      </c>
      <c r="B4561" s="146"/>
      <c r="C4561" s="162">
        <v>3015464</v>
      </c>
    </row>
    <row r="4562" spans="1:5" s="15" customFormat="1" ht="15" hidden="1" customHeight="1" outlineLevel="1" x14ac:dyDescent="0.2">
      <c r="A4562" s="171" t="s">
        <v>336</v>
      </c>
      <c r="B4562" s="147"/>
      <c r="C4562" s="162">
        <v>3015464</v>
      </c>
    </row>
    <row r="4563" spans="1:5" ht="11.25" customHeight="1" collapsed="1" thickBot="1" x14ac:dyDescent="0.3">
      <c r="A4563" s="56" t="s">
        <v>210</v>
      </c>
      <c r="B4563" s="54"/>
      <c r="C4563" s="55"/>
      <c r="D4563" s="9"/>
      <c r="E4563" s="8"/>
    </row>
    <row r="4564" spans="1:5" s="111" customFormat="1" ht="19.5" thickTop="1" x14ac:dyDescent="0.3">
      <c r="A4564" s="112" t="s">
        <v>208</v>
      </c>
      <c r="B4564" s="113">
        <v>44814</v>
      </c>
      <c r="C4564" s="114">
        <v>108108370</v>
      </c>
      <c r="D4564" s="115">
        <f t="shared" si="24"/>
        <v>2412.3793903690812</v>
      </c>
      <c r="E4564" s="116">
        <f t="shared" si="25"/>
        <v>346.60623424843124</v>
      </c>
    </row>
    <row r="4565" spans="1:5" ht="17.25" hidden="1" outlineLevel="1" thickTop="1" thickBot="1" x14ac:dyDescent="0.3">
      <c r="A4565" s="277" t="s">
        <v>781</v>
      </c>
      <c r="B4565" s="278"/>
      <c r="C4565" s="279"/>
      <c r="D4565" s="9"/>
      <c r="E4565" s="8"/>
    </row>
    <row r="4566" spans="1:5" ht="17.25" hidden="1" outlineLevel="1" thickTop="1" thickBot="1" x14ac:dyDescent="0.3">
      <c r="A4566" s="30" t="s">
        <v>782</v>
      </c>
      <c r="B4566" s="31"/>
      <c r="C4566" s="32" t="s">
        <v>783</v>
      </c>
      <c r="D4566" s="9"/>
      <c r="E4566" s="8"/>
    </row>
    <row r="4567" spans="1:5" s="15" customFormat="1" ht="15" hidden="1" customHeight="1" outlineLevel="1" thickTop="1" x14ac:dyDescent="0.2">
      <c r="A4567" s="172" t="s">
        <v>570</v>
      </c>
      <c r="B4567" s="148"/>
      <c r="C4567" s="166">
        <v>108108370</v>
      </c>
    </row>
    <row r="4568" spans="1:5" s="15" customFormat="1" ht="15" hidden="1" customHeight="1" outlineLevel="1" x14ac:dyDescent="0.2">
      <c r="A4568" s="170" t="s">
        <v>310</v>
      </c>
      <c r="B4568" s="146"/>
      <c r="C4568" s="164">
        <v>541296</v>
      </c>
    </row>
    <row r="4569" spans="1:5" s="15" customFormat="1" ht="15" hidden="1" customHeight="1" outlineLevel="1" x14ac:dyDescent="0.2">
      <c r="A4569" s="171" t="s">
        <v>341</v>
      </c>
      <c r="B4569" s="147"/>
      <c r="C4569" s="164">
        <v>310000</v>
      </c>
    </row>
    <row r="4570" spans="1:5" s="15" customFormat="1" ht="15" hidden="1" customHeight="1" outlineLevel="1" x14ac:dyDescent="0.2">
      <c r="A4570" s="171" t="s">
        <v>311</v>
      </c>
      <c r="B4570" s="147"/>
      <c r="C4570" s="164">
        <v>41296</v>
      </c>
    </row>
    <row r="4571" spans="1:5" s="15" customFormat="1" ht="15" hidden="1" customHeight="1" outlineLevel="1" x14ac:dyDescent="0.2">
      <c r="A4571" s="171" t="s">
        <v>312</v>
      </c>
      <c r="B4571" s="147"/>
      <c r="C4571" s="164">
        <v>190000</v>
      </c>
    </row>
    <row r="4572" spans="1:5" s="15" customFormat="1" ht="15" hidden="1" customHeight="1" outlineLevel="1" x14ac:dyDescent="0.2">
      <c r="A4572" s="170" t="s">
        <v>313</v>
      </c>
      <c r="B4572" s="146"/>
      <c r="C4572" s="162">
        <v>2346853</v>
      </c>
    </row>
    <row r="4573" spans="1:5" s="15" customFormat="1" ht="15" hidden="1" customHeight="1" outlineLevel="1" x14ac:dyDescent="0.2">
      <c r="A4573" s="171" t="s">
        <v>314</v>
      </c>
      <c r="B4573" s="147"/>
      <c r="C4573" s="162">
        <v>1766853</v>
      </c>
    </row>
    <row r="4574" spans="1:5" s="15" customFormat="1" ht="15" hidden="1" customHeight="1" outlineLevel="1" x14ac:dyDescent="0.2">
      <c r="A4574" s="171" t="s">
        <v>315</v>
      </c>
      <c r="B4574" s="147"/>
      <c r="C4574" s="164">
        <v>230000</v>
      </c>
    </row>
    <row r="4575" spans="1:5" s="15" customFormat="1" ht="15" hidden="1" customHeight="1" outlineLevel="1" x14ac:dyDescent="0.2">
      <c r="A4575" s="171" t="s">
        <v>316</v>
      </c>
      <c r="B4575" s="147"/>
      <c r="C4575" s="164">
        <v>300000</v>
      </c>
    </row>
    <row r="4576" spans="1:5" s="15" customFormat="1" ht="15" hidden="1" customHeight="1" outlineLevel="1" x14ac:dyDescent="0.2">
      <c r="A4576" s="171" t="s">
        <v>317</v>
      </c>
      <c r="B4576" s="147"/>
      <c r="C4576" s="164">
        <v>50000</v>
      </c>
    </row>
    <row r="4577" spans="1:3" s="15" customFormat="1" ht="15" hidden="1" customHeight="1" outlineLevel="1" x14ac:dyDescent="0.2">
      <c r="A4577" s="170" t="s">
        <v>747</v>
      </c>
      <c r="B4577" s="146"/>
      <c r="C4577" s="162">
        <v>3213998</v>
      </c>
    </row>
    <row r="4578" spans="1:3" s="15" customFormat="1" ht="15" hidden="1" customHeight="1" outlineLevel="1" x14ac:dyDescent="0.2">
      <c r="A4578" s="171" t="s">
        <v>382</v>
      </c>
      <c r="B4578" s="147"/>
      <c r="C4578" s="162">
        <v>3213998</v>
      </c>
    </row>
    <row r="4579" spans="1:3" s="15" customFormat="1" ht="15" hidden="1" customHeight="1" outlineLevel="1" x14ac:dyDescent="0.2">
      <c r="A4579" s="170" t="s">
        <v>318</v>
      </c>
      <c r="B4579" s="146"/>
      <c r="C4579" s="162">
        <v>1619287</v>
      </c>
    </row>
    <row r="4580" spans="1:3" s="15" customFormat="1" ht="15" hidden="1" customHeight="1" outlineLevel="1" x14ac:dyDescent="0.2">
      <c r="A4580" s="171" t="s">
        <v>319</v>
      </c>
      <c r="B4580" s="147"/>
      <c r="C4580" s="164">
        <v>220563</v>
      </c>
    </row>
    <row r="4581" spans="1:3" s="15" customFormat="1" ht="15" hidden="1" customHeight="1" outlineLevel="1" x14ac:dyDescent="0.2">
      <c r="A4581" s="171" t="s">
        <v>356</v>
      </c>
      <c r="B4581" s="147"/>
      <c r="C4581" s="164">
        <v>313375</v>
      </c>
    </row>
    <row r="4582" spans="1:3" s="15" customFormat="1" ht="15" hidden="1" customHeight="1" outlineLevel="1" x14ac:dyDescent="0.2">
      <c r="A4582" s="171" t="s">
        <v>376</v>
      </c>
      <c r="B4582" s="147"/>
      <c r="C4582" s="164">
        <v>835824</v>
      </c>
    </row>
    <row r="4583" spans="1:3" s="15" customFormat="1" ht="15" hidden="1" customHeight="1" outlineLevel="1" x14ac:dyDescent="0.2">
      <c r="A4583" s="171" t="s">
        <v>321</v>
      </c>
      <c r="B4583" s="147"/>
      <c r="C4583" s="164">
        <v>195000</v>
      </c>
    </row>
    <row r="4584" spans="1:3" s="15" customFormat="1" ht="15" hidden="1" customHeight="1" outlineLevel="1" x14ac:dyDescent="0.2">
      <c r="A4584" s="171" t="s">
        <v>322</v>
      </c>
      <c r="B4584" s="147"/>
      <c r="C4584" s="164">
        <v>9525</v>
      </c>
    </row>
    <row r="4585" spans="1:3" s="15" customFormat="1" ht="15" hidden="1" customHeight="1" outlineLevel="1" x14ac:dyDescent="0.2">
      <c r="A4585" s="171" t="s">
        <v>323</v>
      </c>
      <c r="B4585" s="147"/>
      <c r="C4585" s="164">
        <v>10000</v>
      </c>
    </row>
    <row r="4586" spans="1:3" s="15" customFormat="1" ht="15" hidden="1" customHeight="1" outlineLevel="1" x14ac:dyDescent="0.2">
      <c r="A4586" s="171" t="s">
        <v>324</v>
      </c>
      <c r="B4586" s="147"/>
      <c r="C4586" s="164">
        <v>2000</v>
      </c>
    </row>
    <row r="4587" spans="1:3" s="15" customFormat="1" ht="15" hidden="1" customHeight="1" outlineLevel="1" x14ac:dyDescent="0.2">
      <c r="A4587" s="171" t="s">
        <v>325</v>
      </c>
      <c r="B4587" s="147"/>
      <c r="C4587" s="164">
        <v>33000</v>
      </c>
    </row>
    <row r="4588" spans="1:3" s="15" customFormat="1" ht="15" hidden="1" customHeight="1" outlineLevel="1" x14ac:dyDescent="0.2">
      <c r="A4588" s="170" t="s">
        <v>326</v>
      </c>
      <c r="B4588" s="146"/>
      <c r="C4588" s="164">
        <v>100000</v>
      </c>
    </row>
    <row r="4589" spans="1:3" s="15" customFormat="1" ht="15" hidden="1" customHeight="1" outlineLevel="1" x14ac:dyDescent="0.2">
      <c r="A4589" s="171" t="s">
        <v>344</v>
      </c>
      <c r="B4589" s="147"/>
      <c r="C4589" s="164">
        <v>100000</v>
      </c>
    </row>
    <row r="4590" spans="1:3" s="15" customFormat="1" ht="15" hidden="1" customHeight="1" outlineLevel="1" x14ac:dyDescent="0.2">
      <c r="A4590" s="170" t="s">
        <v>328</v>
      </c>
      <c r="B4590" s="146"/>
      <c r="C4590" s="162">
        <v>49301380</v>
      </c>
    </row>
    <row r="4591" spans="1:3" s="15" customFormat="1" ht="15" hidden="1" customHeight="1" outlineLevel="1" x14ac:dyDescent="0.2">
      <c r="A4591" s="171" t="s">
        <v>330</v>
      </c>
      <c r="B4591" s="147"/>
      <c r="C4591" s="162">
        <v>49301380</v>
      </c>
    </row>
    <row r="4592" spans="1:3" s="15" customFormat="1" ht="15" hidden="1" customHeight="1" outlineLevel="1" x14ac:dyDescent="0.2">
      <c r="A4592" s="170" t="s">
        <v>332</v>
      </c>
      <c r="B4592" s="146"/>
      <c r="C4592" s="162">
        <v>3656606</v>
      </c>
    </row>
    <row r="4593" spans="1:5" s="15" customFormat="1" ht="15" hidden="1" customHeight="1" outlineLevel="1" x14ac:dyDescent="0.2">
      <c r="A4593" s="171" t="s">
        <v>333</v>
      </c>
      <c r="B4593" s="147"/>
      <c r="C4593" s="162">
        <v>1616597</v>
      </c>
    </row>
    <row r="4594" spans="1:5" s="15" customFormat="1" ht="15" hidden="1" customHeight="1" outlineLevel="1" x14ac:dyDescent="0.2">
      <c r="A4594" s="171" t="s">
        <v>334</v>
      </c>
      <c r="B4594" s="147"/>
      <c r="C4594" s="162">
        <v>2040009</v>
      </c>
    </row>
    <row r="4595" spans="1:5" s="15" customFormat="1" ht="15" hidden="1" customHeight="1" outlineLevel="1" x14ac:dyDescent="0.2">
      <c r="A4595" s="170" t="s">
        <v>765</v>
      </c>
      <c r="B4595" s="146"/>
      <c r="C4595" s="164">
        <v>793191</v>
      </c>
    </row>
    <row r="4596" spans="1:5" s="15" customFormat="1" ht="15" hidden="1" customHeight="1" outlineLevel="1" x14ac:dyDescent="0.2">
      <c r="A4596" s="171" t="s">
        <v>766</v>
      </c>
      <c r="B4596" s="147"/>
      <c r="C4596" s="164">
        <v>793191</v>
      </c>
    </row>
    <row r="4597" spans="1:5" s="15" customFormat="1" ht="15" hidden="1" customHeight="1" outlineLevel="1" x14ac:dyDescent="0.2">
      <c r="A4597" s="170" t="s">
        <v>741</v>
      </c>
      <c r="B4597" s="146"/>
      <c r="C4597" s="162">
        <v>46535759</v>
      </c>
    </row>
    <row r="4598" spans="1:5" s="15" customFormat="1" ht="15" hidden="1" customHeight="1" outlineLevel="1" x14ac:dyDescent="0.2">
      <c r="A4598" s="171" t="s">
        <v>336</v>
      </c>
      <c r="B4598" s="147"/>
      <c r="C4598" s="162">
        <v>46535759</v>
      </c>
    </row>
    <row r="4599" spans="1:5" ht="11.25" customHeight="1" collapsed="1" thickBot="1" x14ac:dyDescent="0.3">
      <c r="A4599" s="56" t="s">
        <v>208</v>
      </c>
      <c r="B4599" s="54"/>
      <c r="C4599" s="55"/>
      <c r="D4599" s="9"/>
      <c r="E4599" s="8"/>
    </row>
    <row r="4600" spans="1:5" s="111" customFormat="1" ht="19.5" thickTop="1" x14ac:dyDescent="0.3">
      <c r="A4600" s="106" t="s">
        <v>196</v>
      </c>
      <c r="B4600" s="107">
        <v>10866</v>
      </c>
      <c r="C4600" s="108">
        <v>25722428</v>
      </c>
      <c r="D4600" s="109">
        <f t="shared" si="24"/>
        <v>2367.2398306644582</v>
      </c>
      <c r="E4600" s="110">
        <f t="shared" si="25"/>
        <v>340.12066532535317</v>
      </c>
    </row>
    <row r="4601" spans="1:5" ht="17.25" hidden="1" outlineLevel="1" thickTop="1" thickBot="1" x14ac:dyDescent="0.3">
      <c r="A4601" s="277" t="s">
        <v>781</v>
      </c>
      <c r="B4601" s="278"/>
      <c r="C4601" s="279"/>
      <c r="D4601" s="9"/>
      <c r="E4601" s="8"/>
    </row>
    <row r="4602" spans="1:5" ht="17.25" hidden="1" outlineLevel="1" thickTop="1" thickBot="1" x14ac:dyDescent="0.3">
      <c r="A4602" s="30" t="s">
        <v>782</v>
      </c>
      <c r="B4602" s="31"/>
      <c r="C4602" s="32" t="s">
        <v>783</v>
      </c>
      <c r="D4602" s="9"/>
      <c r="E4602" s="8"/>
    </row>
    <row r="4603" spans="1:5" s="16" customFormat="1" ht="15" hidden="1" customHeight="1" outlineLevel="1" thickTop="1" x14ac:dyDescent="0.2">
      <c r="A4603" s="172" t="s">
        <v>584</v>
      </c>
      <c r="B4603" s="148"/>
      <c r="C4603" s="166">
        <v>25722428</v>
      </c>
    </row>
    <row r="4604" spans="1:5" s="16" customFormat="1" ht="15" hidden="1" customHeight="1" outlineLevel="1" x14ac:dyDescent="0.2">
      <c r="A4604" s="170" t="s">
        <v>310</v>
      </c>
      <c r="B4604" s="146"/>
      <c r="C4604" s="164">
        <v>66300</v>
      </c>
    </row>
    <row r="4605" spans="1:5" s="16" customFormat="1" ht="15" hidden="1" customHeight="1" outlineLevel="1" x14ac:dyDescent="0.2">
      <c r="A4605" s="171" t="s">
        <v>341</v>
      </c>
      <c r="B4605" s="147"/>
      <c r="C4605" s="164">
        <v>30000</v>
      </c>
    </row>
    <row r="4606" spans="1:5" s="16" customFormat="1" ht="15" hidden="1" customHeight="1" outlineLevel="1" x14ac:dyDescent="0.2">
      <c r="A4606" s="171" t="s">
        <v>311</v>
      </c>
      <c r="B4606" s="147"/>
      <c r="C4606" s="164">
        <v>21300</v>
      </c>
    </row>
    <row r="4607" spans="1:5" s="16" customFormat="1" ht="15" hidden="1" customHeight="1" outlineLevel="1" x14ac:dyDescent="0.2">
      <c r="A4607" s="171" t="s">
        <v>312</v>
      </c>
      <c r="B4607" s="147"/>
      <c r="C4607" s="164">
        <v>15000</v>
      </c>
    </row>
    <row r="4608" spans="1:5" s="16" customFormat="1" ht="15" hidden="1" customHeight="1" outlineLevel="1" x14ac:dyDescent="0.2">
      <c r="A4608" s="170" t="s">
        <v>313</v>
      </c>
      <c r="B4608" s="146"/>
      <c r="C4608" s="164">
        <v>55000</v>
      </c>
    </row>
    <row r="4609" spans="1:3" s="16" customFormat="1" ht="15" hidden="1" customHeight="1" outlineLevel="1" x14ac:dyDescent="0.2">
      <c r="A4609" s="171" t="s">
        <v>314</v>
      </c>
      <c r="B4609" s="147"/>
      <c r="C4609" s="164">
        <v>30000</v>
      </c>
    </row>
    <row r="4610" spans="1:3" s="16" customFormat="1" ht="15" hidden="1" customHeight="1" outlineLevel="1" x14ac:dyDescent="0.2">
      <c r="A4610" s="171" t="s">
        <v>315</v>
      </c>
      <c r="B4610" s="147"/>
      <c r="C4610" s="164">
        <v>14000</v>
      </c>
    </row>
    <row r="4611" spans="1:3" s="16" customFormat="1" ht="15" hidden="1" customHeight="1" outlineLevel="1" x14ac:dyDescent="0.2">
      <c r="A4611" s="171" t="s">
        <v>316</v>
      </c>
      <c r="B4611" s="147"/>
      <c r="C4611" s="164">
        <v>8000</v>
      </c>
    </row>
    <row r="4612" spans="1:3" s="16" customFormat="1" ht="15" hidden="1" customHeight="1" outlineLevel="1" x14ac:dyDescent="0.2">
      <c r="A4612" s="171" t="s">
        <v>317</v>
      </c>
      <c r="B4612" s="147"/>
      <c r="C4612" s="164">
        <v>3000</v>
      </c>
    </row>
    <row r="4613" spans="1:3" s="16" customFormat="1" ht="15" hidden="1" customHeight="1" outlineLevel="1" x14ac:dyDescent="0.2">
      <c r="A4613" s="170" t="s">
        <v>747</v>
      </c>
      <c r="B4613" s="146"/>
      <c r="C4613" s="162">
        <v>7600000</v>
      </c>
    </row>
    <row r="4614" spans="1:3" s="16" customFormat="1" ht="15" hidden="1" customHeight="1" outlineLevel="1" x14ac:dyDescent="0.2">
      <c r="A4614" s="171" t="s">
        <v>382</v>
      </c>
      <c r="B4614" s="147"/>
      <c r="C4614" s="162">
        <v>7600000</v>
      </c>
    </row>
    <row r="4615" spans="1:3" s="16" customFormat="1" ht="15" hidden="1" customHeight="1" outlineLevel="1" x14ac:dyDescent="0.2">
      <c r="A4615" s="170" t="s">
        <v>318</v>
      </c>
      <c r="B4615" s="146"/>
      <c r="C4615" s="164">
        <v>159871</v>
      </c>
    </row>
    <row r="4616" spans="1:3" s="16" customFormat="1" ht="15" hidden="1" customHeight="1" outlineLevel="1" x14ac:dyDescent="0.2">
      <c r="A4616" s="171" t="s">
        <v>319</v>
      </c>
      <c r="B4616" s="147"/>
      <c r="C4616" s="164">
        <v>12000</v>
      </c>
    </row>
    <row r="4617" spans="1:3" s="16" customFormat="1" ht="15" hidden="1" customHeight="1" outlineLevel="1" x14ac:dyDescent="0.2">
      <c r="A4617" s="171" t="s">
        <v>356</v>
      </c>
      <c r="B4617" s="147"/>
      <c r="C4617" s="164">
        <v>17500</v>
      </c>
    </row>
    <row r="4618" spans="1:3" s="16" customFormat="1" ht="15" hidden="1" customHeight="1" outlineLevel="1" x14ac:dyDescent="0.2">
      <c r="A4618" s="171" t="s">
        <v>376</v>
      </c>
      <c r="B4618" s="147"/>
      <c r="C4618" s="164">
        <v>51171</v>
      </c>
    </row>
    <row r="4619" spans="1:3" s="16" customFormat="1" ht="15" hidden="1" customHeight="1" outlineLevel="1" x14ac:dyDescent="0.2">
      <c r="A4619" s="171" t="s">
        <v>321</v>
      </c>
      <c r="B4619" s="147"/>
      <c r="C4619" s="164">
        <v>69700</v>
      </c>
    </row>
    <row r="4620" spans="1:3" s="16" customFormat="1" ht="15" hidden="1" customHeight="1" outlineLevel="1" x14ac:dyDescent="0.2">
      <c r="A4620" s="171" t="s">
        <v>323</v>
      </c>
      <c r="B4620" s="147"/>
      <c r="C4620" s="164">
        <v>3000</v>
      </c>
    </row>
    <row r="4621" spans="1:3" s="16" customFormat="1" ht="15" hidden="1" customHeight="1" outlineLevel="1" x14ac:dyDescent="0.2">
      <c r="A4621" s="171" t="s">
        <v>325</v>
      </c>
      <c r="B4621" s="147"/>
      <c r="C4621" s="164">
        <v>6500</v>
      </c>
    </row>
    <row r="4622" spans="1:3" s="16" customFormat="1" ht="15" hidden="1" customHeight="1" outlineLevel="1" x14ac:dyDescent="0.2">
      <c r="A4622" s="170" t="s">
        <v>328</v>
      </c>
      <c r="B4622" s="146"/>
      <c r="C4622" s="162">
        <v>11883429</v>
      </c>
    </row>
    <row r="4623" spans="1:3" s="16" customFormat="1" ht="15" hidden="1" customHeight="1" outlineLevel="1" x14ac:dyDescent="0.2">
      <c r="A4623" s="171" t="s">
        <v>330</v>
      </c>
      <c r="B4623" s="147"/>
      <c r="C4623" s="162">
        <v>11883429</v>
      </c>
    </row>
    <row r="4624" spans="1:3" s="16" customFormat="1" ht="15" hidden="1" customHeight="1" outlineLevel="1" x14ac:dyDescent="0.2">
      <c r="A4624" s="170" t="s">
        <v>332</v>
      </c>
      <c r="B4624" s="146"/>
      <c r="C4624" s="164">
        <v>967828</v>
      </c>
    </row>
    <row r="4625" spans="1:5" s="16" customFormat="1" ht="15" hidden="1" customHeight="1" outlineLevel="1" x14ac:dyDescent="0.2">
      <c r="A4625" s="171" t="s">
        <v>333</v>
      </c>
      <c r="B4625" s="147"/>
      <c r="C4625" s="164">
        <v>967828</v>
      </c>
    </row>
    <row r="4626" spans="1:5" s="16" customFormat="1" ht="15" hidden="1" customHeight="1" outlineLevel="1" x14ac:dyDescent="0.2">
      <c r="A4626" s="170" t="s">
        <v>741</v>
      </c>
      <c r="B4626" s="146"/>
      <c r="C4626" s="162">
        <v>4990000</v>
      </c>
    </row>
    <row r="4627" spans="1:5" s="16" customFormat="1" ht="15" hidden="1" customHeight="1" outlineLevel="1" x14ac:dyDescent="0.2">
      <c r="A4627" s="171" t="s">
        <v>336</v>
      </c>
      <c r="B4627" s="147"/>
      <c r="C4627" s="162">
        <v>4990000</v>
      </c>
    </row>
    <row r="4628" spans="1:5" ht="11.25" customHeight="1" collapsed="1" thickBot="1" x14ac:dyDescent="0.3">
      <c r="A4628" s="56" t="s">
        <v>196</v>
      </c>
      <c r="B4628" s="54"/>
      <c r="C4628" s="55"/>
      <c r="D4628" s="9"/>
      <c r="E4628" s="8"/>
    </row>
    <row r="4629" spans="1:5" s="111" customFormat="1" ht="19.5" thickTop="1" x14ac:dyDescent="0.3">
      <c r="A4629" s="112" t="s">
        <v>190</v>
      </c>
      <c r="B4629" s="113">
        <v>31801</v>
      </c>
      <c r="C4629" s="114">
        <v>75440636</v>
      </c>
      <c r="D4629" s="115">
        <f t="shared" si="24"/>
        <v>2372.2724442627591</v>
      </c>
      <c r="E4629" s="116">
        <f t="shared" si="25"/>
        <v>340.84374199177574</v>
      </c>
    </row>
    <row r="4630" spans="1:5" ht="17.25" hidden="1" outlineLevel="1" thickTop="1" thickBot="1" x14ac:dyDescent="0.3">
      <c r="A4630" s="277" t="s">
        <v>781</v>
      </c>
      <c r="B4630" s="278"/>
      <c r="C4630" s="279"/>
      <c r="D4630" s="9"/>
      <c r="E4630" s="8"/>
    </row>
    <row r="4631" spans="1:5" ht="17.25" hidden="1" outlineLevel="1" thickTop="1" thickBot="1" x14ac:dyDescent="0.3">
      <c r="A4631" s="30" t="s">
        <v>782</v>
      </c>
      <c r="B4631" s="31"/>
      <c r="C4631" s="32" t="s">
        <v>783</v>
      </c>
      <c r="D4631" s="9"/>
      <c r="E4631" s="8"/>
    </row>
    <row r="4632" spans="1:5" s="15" customFormat="1" ht="15" hidden="1" customHeight="1" outlineLevel="1" thickTop="1" x14ac:dyDescent="0.2">
      <c r="A4632" s="172" t="s">
        <v>568</v>
      </c>
      <c r="B4632" s="148"/>
      <c r="C4632" s="166">
        <v>75440636</v>
      </c>
    </row>
    <row r="4633" spans="1:5" s="15" customFormat="1" ht="15" hidden="1" customHeight="1" outlineLevel="1" x14ac:dyDescent="0.2">
      <c r="A4633" s="170" t="s">
        <v>310</v>
      </c>
      <c r="B4633" s="146"/>
      <c r="C4633" s="164">
        <v>120000</v>
      </c>
    </row>
    <row r="4634" spans="1:5" s="15" customFormat="1" ht="15" hidden="1" customHeight="1" outlineLevel="1" x14ac:dyDescent="0.2">
      <c r="A4634" s="171" t="s">
        <v>341</v>
      </c>
      <c r="B4634" s="147"/>
      <c r="C4634" s="164">
        <v>15000</v>
      </c>
    </row>
    <row r="4635" spans="1:5" s="15" customFormat="1" ht="15" hidden="1" customHeight="1" outlineLevel="1" x14ac:dyDescent="0.2">
      <c r="A4635" s="171" t="s">
        <v>312</v>
      </c>
      <c r="B4635" s="147"/>
      <c r="C4635" s="164">
        <v>105000</v>
      </c>
    </row>
    <row r="4636" spans="1:5" s="15" customFormat="1" ht="15" hidden="1" customHeight="1" outlineLevel="1" x14ac:dyDescent="0.2">
      <c r="A4636" s="170" t="s">
        <v>313</v>
      </c>
      <c r="B4636" s="146"/>
      <c r="C4636" s="164">
        <v>212000</v>
      </c>
    </row>
    <row r="4637" spans="1:5" s="15" customFormat="1" ht="15" hidden="1" customHeight="1" outlineLevel="1" x14ac:dyDescent="0.2">
      <c r="A4637" s="171" t="s">
        <v>314</v>
      </c>
      <c r="B4637" s="147"/>
      <c r="C4637" s="164">
        <v>150000</v>
      </c>
    </row>
    <row r="4638" spans="1:5" s="15" customFormat="1" ht="15" hidden="1" customHeight="1" outlineLevel="1" x14ac:dyDescent="0.2">
      <c r="A4638" s="171" t="s">
        <v>315</v>
      </c>
      <c r="B4638" s="147"/>
      <c r="C4638" s="164">
        <v>50000</v>
      </c>
    </row>
    <row r="4639" spans="1:5" s="15" customFormat="1" ht="15" hidden="1" customHeight="1" outlineLevel="1" x14ac:dyDescent="0.2">
      <c r="A4639" s="171" t="s">
        <v>316</v>
      </c>
      <c r="B4639" s="147"/>
      <c r="C4639" s="164">
        <v>10000</v>
      </c>
    </row>
    <row r="4640" spans="1:5" s="15" customFormat="1" ht="15" hidden="1" customHeight="1" outlineLevel="1" x14ac:dyDescent="0.2">
      <c r="A4640" s="171" t="s">
        <v>317</v>
      </c>
      <c r="B4640" s="147"/>
      <c r="C4640" s="164">
        <v>2000</v>
      </c>
    </row>
    <row r="4641" spans="1:3" s="15" customFormat="1" ht="15" hidden="1" customHeight="1" outlineLevel="1" x14ac:dyDescent="0.2">
      <c r="A4641" s="170" t="s">
        <v>747</v>
      </c>
      <c r="B4641" s="146"/>
      <c r="C4641" s="164">
        <v>500000</v>
      </c>
    </row>
    <row r="4642" spans="1:3" s="15" customFormat="1" ht="15" hidden="1" customHeight="1" outlineLevel="1" x14ac:dyDescent="0.2">
      <c r="A4642" s="171" t="s">
        <v>382</v>
      </c>
      <c r="B4642" s="147"/>
      <c r="C4642" s="164">
        <v>500000</v>
      </c>
    </row>
    <row r="4643" spans="1:3" s="15" customFormat="1" ht="15" hidden="1" customHeight="1" outlineLevel="1" x14ac:dyDescent="0.2">
      <c r="A4643" s="170" t="s">
        <v>318</v>
      </c>
      <c r="B4643" s="146"/>
      <c r="C4643" s="164">
        <v>631179</v>
      </c>
    </row>
    <row r="4644" spans="1:3" s="15" customFormat="1" ht="15" hidden="1" customHeight="1" outlineLevel="1" x14ac:dyDescent="0.2">
      <c r="A4644" s="171" t="s">
        <v>319</v>
      </c>
      <c r="B4644" s="147"/>
      <c r="C4644" s="164">
        <v>20000</v>
      </c>
    </row>
    <row r="4645" spans="1:3" s="15" customFormat="1" ht="15" hidden="1" customHeight="1" outlineLevel="1" x14ac:dyDescent="0.2">
      <c r="A4645" s="171" t="s">
        <v>356</v>
      </c>
      <c r="B4645" s="147"/>
      <c r="C4645" s="164">
        <v>10000</v>
      </c>
    </row>
    <row r="4646" spans="1:3" s="15" customFormat="1" ht="15" hidden="1" customHeight="1" outlineLevel="1" x14ac:dyDescent="0.2">
      <c r="A4646" s="171" t="s">
        <v>376</v>
      </c>
      <c r="B4646" s="147"/>
      <c r="C4646" s="164">
        <v>583179</v>
      </c>
    </row>
    <row r="4647" spans="1:3" s="15" customFormat="1" ht="15" hidden="1" customHeight="1" outlineLevel="1" x14ac:dyDescent="0.2">
      <c r="A4647" s="171" t="s">
        <v>321</v>
      </c>
      <c r="B4647" s="147"/>
      <c r="C4647" s="164">
        <v>15000</v>
      </c>
    </row>
    <row r="4648" spans="1:3" s="15" customFormat="1" ht="15" hidden="1" customHeight="1" outlineLevel="1" x14ac:dyDescent="0.2">
      <c r="A4648" s="171" t="s">
        <v>323</v>
      </c>
      <c r="B4648" s="147"/>
      <c r="C4648" s="164">
        <v>1000</v>
      </c>
    </row>
    <row r="4649" spans="1:3" s="15" customFormat="1" ht="15" hidden="1" customHeight="1" outlineLevel="1" x14ac:dyDescent="0.2">
      <c r="A4649" s="171" t="s">
        <v>325</v>
      </c>
      <c r="B4649" s="147"/>
      <c r="C4649" s="164">
        <v>2000</v>
      </c>
    </row>
    <row r="4650" spans="1:3" s="15" customFormat="1" ht="15" hidden="1" customHeight="1" outlineLevel="1" x14ac:dyDescent="0.2">
      <c r="A4650" s="170" t="s">
        <v>328</v>
      </c>
      <c r="B4650" s="146"/>
      <c r="C4650" s="162">
        <v>34891771</v>
      </c>
    </row>
    <row r="4651" spans="1:3" s="15" customFormat="1" ht="15" hidden="1" customHeight="1" outlineLevel="1" x14ac:dyDescent="0.2">
      <c r="A4651" s="171" t="s">
        <v>330</v>
      </c>
      <c r="B4651" s="147"/>
      <c r="C4651" s="162">
        <v>34891771</v>
      </c>
    </row>
    <row r="4652" spans="1:3" s="15" customFormat="1" ht="15" hidden="1" customHeight="1" outlineLevel="1" x14ac:dyDescent="0.2">
      <c r="A4652" s="170" t="s">
        <v>332</v>
      </c>
      <c r="B4652" s="146"/>
      <c r="C4652" s="162">
        <v>4810262</v>
      </c>
    </row>
    <row r="4653" spans="1:3" s="15" customFormat="1" ht="15" hidden="1" customHeight="1" outlineLevel="1" x14ac:dyDescent="0.2">
      <c r="A4653" s="171" t="s">
        <v>333</v>
      </c>
      <c r="B4653" s="147"/>
      <c r="C4653" s="162">
        <v>4767533</v>
      </c>
    </row>
    <row r="4654" spans="1:3" s="15" customFormat="1" ht="15" hidden="1" customHeight="1" outlineLevel="1" x14ac:dyDescent="0.2">
      <c r="A4654" s="171" t="s">
        <v>334</v>
      </c>
      <c r="B4654" s="147"/>
      <c r="C4654" s="164">
        <v>42729</v>
      </c>
    </row>
    <row r="4655" spans="1:3" s="15" customFormat="1" ht="15" hidden="1" customHeight="1" outlineLevel="1" x14ac:dyDescent="0.2">
      <c r="A4655" s="170" t="s">
        <v>741</v>
      </c>
      <c r="B4655" s="146"/>
      <c r="C4655" s="162">
        <v>34275424</v>
      </c>
    </row>
    <row r="4656" spans="1:3" s="15" customFormat="1" ht="15" hidden="1" customHeight="1" outlineLevel="1" x14ac:dyDescent="0.2">
      <c r="A4656" s="171" t="s">
        <v>336</v>
      </c>
      <c r="B4656" s="147"/>
      <c r="C4656" s="162">
        <v>34275424</v>
      </c>
    </row>
    <row r="4657" spans="1:5" ht="11.25" customHeight="1" collapsed="1" thickBot="1" x14ac:dyDescent="0.3">
      <c r="A4657" s="56" t="s">
        <v>190</v>
      </c>
      <c r="B4657" s="54"/>
      <c r="C4657" s="55"/>
      <c r="D4657" s="9"/>
      <c r="E4657" s="8"/>
    </row>
    <row r="4658" spans="1:5" s="111" customFormat="1" ht="19.5" thickTop="1" x14ac:dyDescent="0.3">
      <c r="A4658" s="106" t="s">
        <v>191</v>
      </c>
      <c r="B4658" s="107">
        <v>40104</v>
      </c>
      <c r="C4658" s="108">
        <v>97418738</v>
      </c>
      <c r="D4658" s="109">
        <f t="shared" si="24"/>
        <v>2429.1526531019349</v>
      </c>
      <c r="E4658" s="110">
        <f t="shared" si="25"/>
        <v>349.0161857905079</v>
      </c>
    </row>
    <row r="4659" spans="1:5" ht="17.25" hidden="1" outlineLevel="1" thickTop="1" thickBot="1" x14ac:dyDescent="0.3">
      <c r="A4659" s="277" t="s">
        <v>781</v>
      </c>
      <c r="B4659" s="278"/>
      <c r="C4659" s="279"/>
      <c r="D4659" s="9"/>
      <c r="E4659" s="8"/>
    </row>
    <row r="4660" spans="1:5" ht="17.25" hidden="1" outlineLevel="1" thickTop="1" thickBot="1" x14ac:dyDescent="0.3">
      <c r="A4660" s="30" t="s">
        <v>782</v>
      </c>
      <c r="B4660" s="31"/>
      <c r="C4660" s="32" t="s">
        <v>783</v>
      </c>
      <c r="D4660" s="9"/>
      <c r="E4660" s="8"/>
    </row>
    <row r="4661" spans="1:5" s="15" customFormat="1" ht="15" hidden="1" customHeight="1" outlineLevel="1" thickTop="1" x14ac:dyDescent="0.2">
      <c r="A4661" s="172" t="s">
        <v>557</v>
      </c>
      <c r="B4661" s="148"/>
      <c r="C4661" s="166">
        <v>97418738</v>
      </c>
    </row>
    <row r="4662" spans="1:5" s="15" customFormat="1" ht="15" hidden="1" customHeight="1" outlineLevel="1" x14ac:dyDescent="0.2">
      <c r="A4662" s="170" t="s">
        <v>310</v>
      </c>
      <c r="B4662" s="146"/>
      <c r="C4662" s="164">
        <v>500000</v>
      </c>
    </row>
    <row r="4663" spans="1:5" s="15" customFormat="1" ht="15" hidden="1" customHeight="1" outlineLevel="1" x14ac:dyDescent="0.2">
      <c r="A4663" s="171" t="s">
        <v>311</v>
      </c>
      <c r="B4663" s="147"/>
      <c r="C4663" s="164">
        <v>100000</v>
      </c>
    </row>
    <row r="4664" spans="1:5" s="15" customFormat="1" ht="15" hidden="1" customHeight="1" outlineLevel="1" x14ac:dyDescent="0.2">
      <c r="A4664" s="171" t="s">
        <v>312</v>
      </c>
      <c r="B4664" s="147"/>
      <c r="C4664" s="164">
        <v>400000</v>
      </c>
    </row>
    <row r="4665" spans="1:5" s="15" customFormat="1" ht="15" hidden="1" customHeight="1" outlineLevel="1" x14ac:dyDescent="0.2">
      <c r="A4665" s="170" t="s">
        <v>313</v>
      </c>
      <c r="B4665" s="146"/>
      <c r="C4665" s="164">
        <v>950000</v>
      </c>
    </row>
    <row r="4666" spans="1:5" s="15" customFormat="1" ht="15" hidden="1" customHeight="1" outlineLevel="1" x14ac:dyDescent="0.2">
      <c r="A4666" s="171" t="s">
        <v>314</v>
      </c>
      <c r="B4666" s="147"/>
      <c r="C4666" s="164">
        <v>500000</v>
      </c>
    </row>
    <row r="4667" spans="1:5" s="15" customFormat="1" ht="15" hidden="1" customHeight="1" outlineLevel="1" x14ac:dyDescent="0.2">
      <c r="A4667" s="171" t="s">
        <v>315</v>
      </c>
      <c r="B4667" s="147"/>
      <c r="C4667" s="164">
        <v>300000</v>
      </c>
    </row>
    <row r="4668" spans="1:5" s="15" customFormat="1" ht="15" hidden="1" customHeight="1" outlineLevel="1" x14ac:dyDescent="0.2">
      <c r="A4668" s="171" t="s">
        <v>316</v>
      </c>
      <c r="B4668" s="147"/>
      <c r="C4668" s="164">
        <v>150000</v>
      </c>
    </row>
    <row r="4669" spans="1:5" s="15" customFormat="1" ht="15" hidden="1" customHeight="1" outlineLevel="1" x14ac:dyDescent="0.2">
      <c r="A4669" s="170" t="s">
        <v>747</v>
      </c>
      <c r="B4669" s="146"/>
      <c r="C4669" s="164">
        <v>680000</v>
      </c>
    </row>
    <row r="4670" spans="1:5" s="15" customFormat="1" ht="15" hidden="1" customHeight="1" outlineLevel="1" x14ac:dyDescent="0.2">
      <c r="A4670" s="171" t="s">
        <v>382</v>
      </c>
      <c r="B4670" s="147"/>
      <c r="C4670" s="164">
        <v>680000</v>
      </c>
    </row>
    <row r="4671" spans="1:5" s="15" customFormat="1" ht="15" hidden="1" customHeight="1" outlineLevel="1" x14ac:dyDescent="0.2">
      <c r="A4671" s="170" t="s">
        <v>318</v>
      </c>
      <c r="B4671" s="146"/>
      <c r="C4671" s="162">
        <v>8384049</v>
      </c>
    </row>
    <row r="4672" spans="1:5" s="15" customFormat="1" ht="15" hidden="1" customHeight="1" outlineLevel="1" x14ac:dyDescent="0.2">
      <c r="A4672" s="171" t="s">
        <v>319</v>
      </c>
      <c r="B4672" s="147"/>
      <c r="C4672" s="162">
        <v>7128500</v>
      </c>
    </row>
    <row r="4673" spans="1:3" s="15" customFormat="1" ht="15" hidden="1" customHeight="1" outlineLevel="1" x14ac:dyDescent="0.2">
      <c r="A4673" s="171" t="s">
        <v>356</v>
      </c>
      <c r="B4673" s="147"/>
      <c r="C4673" s="164">
        <v>165000</v>
      </c>
    </row>
    <row r="4674" spans="1:3" s="15" customFormat="1" ht="15" hidden="1" customHeight="1" outlineLevel="1" x14ac:dyDescent="0.2">
      <c r="A4674" s="171" t="s">
        <v>376</v>
      </c>
      <c r="B4674" s="147"/>
      <c r="C4674" s="164">
        <v>18549</v>
      </c>
    </row>
    <row r="4675" spans="1:3" s="15" customFormat="1" ht="15" hidden="1" customHeight="1" outlineLevel="1" x14ac:dyDescent="0.2">
      <c r="A4675" s="171" t="s">
        <v>746</v>
      </c>
      <c r="B4675" s="147"/>
      <c r="C4675" s="164">
        <v>450000</v>
      </c>
    </row>
    <row r="4676" spans="1:3" s="15" customFormat="1" ht="15" hidden="1" customHeight="1" outlineLevel="1" x14ac:dyDescent="0.2">
      <c r="A4676" s="171" t="s">
        <v>357</v>
      </c>
      <c r="B4676" s="147"/>
      <c r="C4676" s="164">
        <v>60000</v>
      </c>
    </row>
    <row r="4677" spans="1:3" s="15" customFormat="1" ht="15" hidden="1" customHeight="1" outlineLevel="1" x14ac:dyDescent="0.2">
      <c r="A4677" s="171" t="s">
        <v>323</v>
      </c>
      <c r="B4677" s="147"/>
      <c r="C4677" s="164">
        <v>250000</v>
      </c>
    </row>
    <row r="4678" spans="1:3" s="15" customFormat="1" ht="15" hidden="1" customHeight="1" outlineLevel="1" x14ac:dyDescent="0.2">
      <c r="A4678" s="171" t="s">
        <v>325</v>
      </c>
      <c r="B4678" s="147"/>
      <c r="C4678" s="164">
        <v>312000</v>
      </c>
    </row>
    <row r="4679" spans="1:3" s="15" customFormat="1" ht="15" hidden="1" customHeight="1" outlineLevel="1" x14ac:dyDescent="0.2">
      <c r="A4679" s="170" t="s">
        <v>326</v>
      </c>
      <c r="B4679" s="146"/>
      <c r="C4679" s="164">
        <v>84500</v>
      </c>
    </row>
    <row r="4680" spans="1:3" s="15" customFormat="1" ht="15" hidden="1" customHeight="1" outlineLevel="1" x14ac:dyDescent="0.2">
      <c r="A4680" s="171" t="s">
        <v>361</v>
      </c>
      <c r="B4680" s="147"/>
      <c r="C4680" s="164">
        <v>84500</v>
      </c>
    </row>
    <row r="4681" spans="1:3" s="15" customFormat="1" ht="15" hidden="1" customHeight="1" outlineLevel="1" x14ac:dyDescent="0.2">
      <c r="A4681" s="170" t="s">
        <v>328</v>
      </c>
      <c r="B4681" s="146"/>
      <c r="C4681" s="162">
        <v>45119049</v>
      </c>
    </row>
    <row r="4682" spans="1:3" s="15" customFormat="1" ht="15" hidden="1" customHeight="1" outlineLevel="1" x14ac:dyDescent="0.2">
      <c r="A4682" s="171" t="s">
        <v>330</v>
      </c>
      <c r="B4682" s="147"/>
      <c r="C4682" s="162">
        <v>45119049</v>
      </c>
    </row>
    <row r="4683" spans="1:3" s="15" customFormat="1" ht="15" hidden="1" customHeight="1" outlineLevel="1" x14ac:dyDescent="0.2">
      <c r="A4683" s="170" t="s">
        <v>467</v>
      </c>
      <c r="B4683" s="146"/>
      <c r="C4683" s="164">
        <v>100000</v>
      </c>
    </row>
    <row r="4684" spans="1:3" s="15" customFormat="1" ht="15" hidden="1" customHeight="1" outlineLevel="1" x14ac:dyDescent="0.2">
      <c r="A4684" s="171" t="s">
        <v>468</v>
      </c>
      <c r="B4684" s="147"/>
      <c r="C4684" s="164">
        <v>100000</v>
      </c>
    </row>
    <row r="4685" spans="1:3" s="15" customFormat="1" ht="15" hidden="1" customHeight="1" outlineLevel="1" x14ac:dyDescent="0.2">
      <c r="A4685" s="170" t="s">
        <v>332</v>
      </c>
      <c r="B4685" s="146"/>
      <c r="C4685" s="162">
        <v>11222699</v>
      </c>
    </row>
    <row r="4686" spans="1:3" s="15" customFormat="1" ht="15" hidden="1" customHeight="1" outlineLevel="1" x14ac:dyDescent="0.2">
      <c r="A4686" s="171" t="s">
        <v>333</v>
      </c>
      <c r="B4686" s="147"/>
      <c r="C4686" s="162">
        <v>1695188</v>
      </c>
    </row>
    <row r="4687" spans="1:3" s="15" customFormat="1" ht="15" hidden="1" customHeight="1" outlineLevel="1" x14ac:dyDescent="0.2">
      <c r="A4687" s="171" t="s">
        <v>334</v>
      </c>
      <c r="B4687" s="147"/>
      <c r="C4687" s="162">
        <v>1384596</v>
      </c>
    </row>
    <row r="4688" spans="1:3" s="15" customFormat="1" ht="15" hidden="1" customHeight="1" outlineLevel="1" x14ac:dyDescent="0.2">
      <c r="A4688" s="171" t="s">
        <v>335</v>
      </c>
      <c r="B4688" s="147"/>
      <c r="C4688" s="162">
        <v>8142915</v>
      </c>
    </row>
    <row r="4689" spans="1:5" s="15" customFormat="1" ht="15" hidden="1" customHeight="1" outlineLevel="1" x14ac:dyDescent="0.2">
      <c r="A4689" s="170" t="s">
        <v>741</v>
      </c>
      <c r="B4689" s="146"/>
      <c r="C4689" s="162">
        <v>30378441</v>
      </c>
    </row>
    <row r="4690" spans="1:5" s="15" customFormat="1" ht="15" hidden="1" customHeight="1" outlineLevel="1" x14ac:dyDescent="0.2">
      <c r="A4690" s="171" t="s">
        <v>336</v>
      </c>
      <c r="B4690" s="147"/>
      <c r="C4690" s="162">
        <v>30128441</v>
      </c>
    </row>
    <row r="4691" spans="1:5" s="15" customFormat="1" ht="15" hidden="1" customHeight="1" outlineLevel="1" x14ac:dyDescent="0.2">
      <c r="A4691" s="171" t="s">
        <v>354</v>
      </c>
      <c r="B4691" s="147"/>
      <c r="C4691" s="164">
        <v>250000</v>
      </c>
    </row>
    <row r="4692" spans="1:5" ht="11.25" customHeight="1" collapsed="1" thickBot="1" x14ac:dyDescent="0.3">
      <c r="A4692" s="56" t="s">
        <v>191</v>
      </c>
      <c r="B4692" s="54"/>
      <c r="C4692" s="55"/>
      <c r="D4692" s="9"/>
      <c r="E4692" s="8"/>
    </row>
    <row r="4693" spans="1:5" s="111" customFormat="1" ht="19.5" thickTop="1" x14ac:dyDescent="0.3">
      <c r="A4693" s="112" t="s">
        <v>730</v>
      </c>
      <c r="B4693" s="113">
        <v>30012</v>
      </c>
      <c r="C4693" s="114">
        <v>69670672</v>
      </c>
      <c r="D4693" s="115">
        <f t="shared" si="24"/>
        <v>2321.4271624683461</v>
      </c>
      <c r="E4693" s="116">
        <f t="shared" si="25"/>
        <v>333.53838541211871</v>
      </c>
    </row>
    <row r="4694" spans="1:5" ht="17.25" hidden="1" outlineLevel="1" thickTop="1" thickBot="1" x14ac:dyDescent="0.3">
      <c r="A4694" s="277" t="s">
        <v>781</v>
      </c>
      <c r="B4694" s="278"/>
      <c r="C4694" s="279"/>
      <c r="D4694" s="9"/>
      <c r="E4694" s="8"/>
    </row>
    <row r="4695" spans="1:5" ht="17.25" hidden="1" outlineLevel="1" thickTop="1" thickBot="1" x14ac:dyDescent="0.3">
      <c r="A4695" s="30" t="s">
        <v>782</v>
      </c>
      <c r="B4695" s="31"/>
      <c r="C4695" s="32" t="s">
        <v>783</v>
      </c>
      <c r="D4695" s="9"/>
      <c r="E4695" s="8"/>
    </row>
    <row r="4696" spans="1:5" s="15" customFormat="1" ht="15" hidden="1" customHeight="1" outlineLevel="1" thickTop="1" x14ac:dyDescent="0.2">
      <c r="A4696" s="172" t="s">
        <v>566</v>
      </c>
      <c r="B4696" s="148"/>
      <c r="C4696" s="166">
        <v>69670672</v>
      </c>
    </row>
    <row r="4697" spans="1:5" s="15" customFormat="1" ht="15" hidden="1" customHeight="1" outlineLevel="1" x14ac:dyDescent="0.2">
      <c r="A4697" s="170" t="s">
        <v>313</v>
      </c>
      <c r="B4697" s="146"/>
      <c r="C4697" s="164">
        <v>40000</v>
      </c>
    </row>
    <row r="4698" spans="1:5" s="15" customFormat="1" ht="15" hidden="1" customHeight="1" outlineLevel="1" x14ac:dyDescent="0.2">
      <c r="A4698" s="171" t="s">
        <v>314</v>
      </c>
      <c r="B4698" s="147"/>
      <c r="C4698" s="164">
        <v>40000</v>
      </c>
    </row>
    <row r="4699" spans="1:5" s="15" customFormat="1" ht="15" hidden="1" customHeight="1" outlineLevel="1" x14ac:dyDescent="0.2">
      <c r="A4699" s="170" t="s">
        <v>318</v>
      </c>
      <c r="B4699" s="146"/>
      <c r="C4699" s="164">
        <v>254383</v>
      </c>
    </row>
    <row r="4700" spans="1:5" s="15" customFormat="1" ht="15" hidden="1" customHeight="1" outlineLevel="1" x14ac:dyDescent="0.2">
      <c r="A4700" s="171" t="s">
        <v>319</v>
      </c>
      <c r="B4700" s="147"/>
      <c r="C4700" s="164">
        <v>25000</v>
      </c>
    </row>
    <row r="4701" spans="1:5" s="15" customFormat="1" ht="15" hidden="1" customHeight="1" outlineLevel="1" x14ac:dyDescent="0.2">
      <c r="A4701" s="171" t="s">
        <v>376</v>
      </c>
      <c r="B4701" s="147"/>
      <c r="C4701" s="164">
        <v>120434</v>
      </c>
    </row>
    <row r="4702" spans="1:5" s="15" customFormat="1" ht="15" hidden="1" customHeight="1" outlineLevel="1" x14ac:dyDescent="0.2">
      <c r="A4702" s="171" t="s">
        <v>321</v>
      </c>
      <c r="B4702" s="147"/>
      <c r="C4702" s="164">
        <v>35000</v>
      </c>
    </row>
    <row r="4703" spans="1:5" s="15" customFormat="1" ht="15" hidden="1" customHeight="1" outlineLevel="1" x14ac:dyDescent="0.2">
      <c r="A4703" s="171" t="s">
        <v>325</v>
      </c>
      <c r="B4703" s="147"/>
      <c r="C4703" s="164">
        <v>73949</v>
      </c>
    </row>
    <row r="4704" spans="1:5" s="15" customFormat="1" ht="15" hidden="1" customHeight="1" outlineLevel="1" x14ac:dyDescent="0.2">
      <c r="A4704" s="170" t="s">
        <v>328</v>
      </c>
      <c r="B4704" s="146"/>
      <c r="C4704" s="162">
        <v>33502813</v>
      </c>
    </row>
    <row r="4705" spans="1:5" s="15" customFormat="1" ht="15" hidden="1" customHeight="1" outlineLevel="1" x14ac:dyDescent="0.2">
      <c r="A4705" s="171" t="s">
        <v>330</v>
      </c>
      <c r="B4705" s="147"/>
      <c r="C4705" s="162">
        <v>33502813</v>
      </c>
    </row>
    <row r="4706" spans="1:5" s="15" customFormat="1" ht="15" hidden="1" customHeight="1" outlineLevel="1" x14ac:dyDescent="0.2">
      <c r="A4706" s="170" t="s">
        <v>332</v>
      </c>
      <c r="B4706" s="146"/>
      <c r="C4706" s="162">
        <v>3173476</v>
      </c>
    </row>
    <row r="4707" spans="1:5" s="15" customFormat="1" ht="15" hidden="1" customHeight="1" outlineLevel="1" x14ac:dyDescent="0.2">
      <c r="A4707" s="171" t="s">
        <v>333</v>
      </c>
      <c r="B4707" s="147"/>
      <c r="C4707" s="162">
        <v>3049164</v>
      </c>
    </row>
    <row r="4708" spans="1:5" s="15" customFormat="1" ht="15" hidden="1" customHeight="1" outlineLevel="1" x14ac:dyDescent="0.2">
      <c r="A4708" s="171" t="s">
        <v>334</v>
      </c>
      <c r="B4708" s="147"/>
      <c r="C4708" s="164">
        <v>124312</v>
      </c>
    </row>
    <row r="4709" spans="1:5" s="15" customFormat="1" ht="15" hidden="1" customHeight="1" outlineLevel="1" x14ac:dyDescent="0.2">
      <c r="A4709" s="170" t="s">
        <v>741</v>
      </c>
      <c r="B4709" s="146"/>
      <c r="C4709" s="162">
        <v>32700000</v>
      </c>
    </row>
    <row r="4710" spans="1:5" s="15" customFormat="1" ht="15" hidden="1" customHeight="1" outlineLevel="1" x14ac:dyDescent="0.2">
      <c r="A4710" s="171" t="s">
        <v>336</v>
      </c>
      <c r="B4710" s="147"/>
      <c r="C4710" s="162">
        <v>32700000</v>
      </c>
    </row>
    <row r="4711" spans="1:5" ht="11.25" customHeight="1" collapsed="1" thickBot="1" x14ac:dyDescent="0.3">
      <c r="A4711" s="56" t="s">
        <v>730</v>
      </c>
      <c r="B4711" s="54"/>
      <c r="C4711" s="55"/>
      <c r="D4711" s="9"/>
      <c r="E4711" s="8"/>
    </row>
    <row r="4712" spans="1:5" s="111" customFormat="1" ht="19.5" thickTop="1" x14ac:dyDescent="0.3">
      <c r="A4712" s="106" t="s">
        <v>201</v>
      </c>
      <c r="B4712" s="107">
        <v>2284</v>
      </c>
      <c r="C4712" s="108">
        <v>4940652</v>
      </c>
      <c r="D4712" s="109">
        <f t="shared" si="24"/>
        <v>2163.15761821366</v>
      </c>
      <c r="E4712" s="110">
        <f t="shared" si="25"/>
        <v>310.79850836403159</v>
      </c>
    </row>
    <row r="4713" spans="1:5" ht="17.25" hidden="1" outlineLevel="1" thickTop="1" thickBot="1" x14ac:dyDescent="0.3">
      <c r="A4713" s="277" t="s">
        <v>781</v>
      </c>
      <c r="B4713" s="278"/>
      <c r="C4713" s="279"/>
      <c r="D4713" s="9"/>
      <c r="E4713" s="8"/>
    </row>
    <row r="4714" spans="1:5" ht="17.25" hidden="1" outlineLevel="1" thickTop="1" thickBot="1" x14ac:dyDescent="0.3">
      <c r="A4714" s="30" t="s">
        <v>782</v>
      </c>
      <c r="B4714" s="31"/>
      <c r="C4714" s="32" t="s">
        <v>783</v>
      </c>
      <c r="D4714" s="9"/>
      <c r="E4714" s="8"/>
    </row>
    <row r="4715" spans="1:5" s="15" customFormat="1" ht="15" hidden="1" customHeight="1" outlineLevel="1" thickTop="1" x14ac:dyDescent="0.2">
      <c r="A4715" s="172" t="s">
        <v>577</v>
      </c>
      <c r="B4715" s="148"/>
      <c r="C4715" s="166">
        <v>4940652</v>
      </c>
    </row>
    <row r="4716" spans="1:5" s="15" customFormat="1" ht="15" hidden="1" customHeight="1" outlineLevel="1" x14ac:dyDescent="0.2">
      <c r="A4716" s="170" t="s">
        <v>318</v>
      </c>
      <c r="B4716" s="146"/>
      <c r="C4716" s="164">
        <v>65503</v>
      </c>
    </row>
    <row r="4717" spans="1:5" s="15" customFormat="1" ht="15" hidden="1" customHeight="1" outlineLevel="1" x14ac:dyDescent="0.2">
      <c r="A4717" s="171" t="s">
        <v>376</v>
      </c>
      <c r="B4717" s="147"/>
      <c r="C4717" s="164">
        <v>60503</v>
      </c>
    </row>
    <row r="4718" spans="1:5" s="15" customFormat="1" ht="15" hidden="1" customHeight="1" outlineLevel="1" x14ac:dyDescent="0.2">
      <c r="A4718" s="171" t="s">
        <v>321</v>
      </c>
      <c r="B4718" s="147"/>
      <c r="C4718" s="164">
        <v>5000</v>
      </c>
    </row>
    <row r="4719" spans="1:5" s="15" customFormat="1" ht="15" hidden="1" customHeight="1" outlineLevel="1" x14ac:dyDescent="0.2">
      <c r="A4719" s="170" t="s">
        <v>328</v>
      </c>
      <c r="B4719" s="146"/>
      <c r="C4719" s="162">
        <v>2521764</v>
      </c>
    </row>
    <row r="4720" spans="1:5" s="15" customFormat="1" ht="15" hidden="1" customHeight="1" outlineLevel="1" x14ac:dyDescent="0.2">
      <c r="A4720" s="171" t="s">
        <v>330</v>
      </c>
      <c r="B4720" s="147"/>
      <c r="C4720" s="162">
        <v>2521764</v>
      </c>
    </row>
    <row r="4721" spans="1:5" s="15" customFormat="1" ht="15" hidden="1" customHeight="1" outlineLevel="1" x14ac:dyDescent="0.2">
      <c r="A4721" s="170" t="s">
        <v>332</v>
      </c>
      <c r="B4721" s="146"/>
      <c r="C4721" s="162">
        <v>2353385</v>
      </c>
    </row>
    <row r="4722" spans="1:5" s="15" customFormat="1" ht="15" hidden="1" customHeight="1" outlineLevel="1" x14ac:dyDescent="0.2">
      <c r="A4722" s="171" t="s">
        <v>333</v>
      </c>
      <c r="B4722" s="147"/>
      <c r="C4722" s="164">
        <v>974319</v>
      </c>
    </row>
    <row r="4723" spans="1:5" s="15" customFormat="1" ht="15" hidden="1" customHeight="1" outlineLevel="1" x14ac:dyDescent="0.2">
      <c r="A4723" s="171" t="s">
        <v>334</v>
      </c>
      <c r="B4723" s="147"/>
      <c r="C4723" s="162">
        <v>1379066</v>
      </c>
    </row>
    <row r="4724" spans="1:5" ht="11.25" customHeight="1" collapsed="1" thickBot="1" x14ac:dyDescent="0.3">
      <c r="A4724" s="56" t="s">
        <v>201</v>
      </c>
      <c r="B4724" s="54"/>
      <c r="C4724" s="55"/>
      <c r="D4724" s="9"/>
      <c r="E4724" s="8"/>
    </row>
    <row r="4725" spans="1:5" s="111" customFormat="1" ht="19.5" thickTop="1" x14ac:dyDescent="0.3">
      <c r="A4725" s="112" t="s">
        <v>209</v>
      </c>
      <c r="B4725" s="113">
        <v>22020</v>
      </c>
      <c r="C4725" s="114">
        <v>45277590</v>
      </c>
      <c r="D4725" s="115">
        <f t="shared" si="24"/>
        <v>2056.2029972752043</v>
      </c>
      <c r="E4725" s="116">
        <f t="shared" si="25"/>
        <v>295.43146512574776</v>
      </c>
    </row>
    <row r="4726" spans="1:5" ht="17.25" hidden="1" outlineLevel="1" thickTop="1" thickBot="1" x14ac:dyDescent="0.3">
      <c r="A4726" s="277" t="s">
        <v>781</v>
      </c>
      <c r="B4726" s="278"/>
      <c r="C4726" s="279"/>
      <c r="D4726" s="9"/>
      <c r="E4726" s="8"/>
    </row>
    <row r="4727" spans="1:5" ht="17.25" hidden="1" outlineLevel="1" thickTop="1" thickBot="1" x14ac:dyDescent="0.3">
      <c r="A4727" s="30" t="s">
        <v>782</v>
      </c>
      <c r="B4727" s="31"/>
      <c r="C4727" s="32" t="s">
        <v>783</v>
      </c>
      <c r="D4727" s="9"/>
      <c r="E4727" s="8"/>
    </row>
    <row r="4728" spans="1:5" s="15" customFormat="1" ht="15" hidden="1" customHeight="1" outlineLevel="1" thickTop="1" x14ac:dyDescent="0.2">
      <c r="A4728" s="172" t="s">
        <v>555</v>
      </c>
      <c r="B4728" s="148"/>
      <c r="C4728" s="166">
        <v>45277590</v>
      </c>
    </row>
    <row r="4729" spans="1:5" s="15" customFormat="1" ht="15" hidden="1" customHeight="1" outlineLevel="1" x14ac:dyDescent="0.2">
      <c r="A4729" s="170" t="s">
        <v>310</v>
      </c>
      <c r="B4729" s="146"/>
      <c r="C4729" s="164">
        <v>275000</v>
      </c>
    </row>
    <row r="4730" spans="1:5" s="15" customFormat="1" ht="15" hidden="1" customHeight="1" outlineLevel="1" x14ac:dyDescent="0.2">
      <c r="A4730" s="171" t="s">
        <v>311</v>
      </c>
      <c r="B4730" s="147"/>
      <c r="C4730" s="164">
        <v>25000</v>
      </c>
    </row>
    <row r="4731" spans="1:5" s="15" customFormat="1" ht="15" hidden="1" customHeight="1" outlineLevel="1" x14ac:dyDescent="0.2">
      <c r="A4731" s="171" t="s">
        <v>312</v>
      </c>
      <c r="B4731" s="147"/>
      <c r="C4731" s="164">
        <v>250000</v>
      </c>
    </row>
    <row r="4732" spans="1:5" s="15" customFormat="1" ht="15" hidden="1" customHeight="1" outlineLevel="1" x14ac:dyDescent="0.2">
      <c r="A4732" s="170" t="s">
        <v>313</v>
      </c>
      <c r="B4732" s="146"/>
      <c r="C4732" s="164">
        <v>167000</v>
      </c>
    </row>
    <row r="4733" spans="1:5" s="15" customFormat="1" ht="15" hidden="1" customHeight="1" outlineLevel="1" x14ac:dyDescent="0.2">
      <c r="A4733" s="171" t="s">
        <v>314</v>
      </c>
      <c r="B4733" s="147"/>
      <c r="C4733" s="164">
        <v>60000</v>
      </c>
    </row>
    <row r="4734" spans="1:5" s="15" customFormat="1" ht="15" hidden="1" customHeight="1" outlineLevel="1" x14ac:dyDescent="0.2">
      <c r="A4734" s="171" t="s">
        <v>315</v>
      </c>
      <c r="B4734" s="147"/>
      <c r="C4734" s="164">
        <v>87000</v>
      </c>
    </row>
    <row r="4735" spans="1:5" s="15" customFormat="1" ht="15" hidden="1" customHeight="1" outlineLevel="1" x14ac:dyDescent="0.2">
      <c r="A4735" s="171" t="s">
        <v>316</v>
      </c>
      <c r="B4735" s="147"/>
      <c r="C4735" s="164">
        <v>10000</v>
      </c>
    </row>
    <row r="4736" spans="1:5" s="15" customFormat="1" ht="15" hidden="1" customHeight="1" outlineLevel="1" x14ac:dyDescent="0.2">
      <c r="A4736" s="171" t="s">
        <v>317</v>
      </c>
      <c r="B4736" s="147"/>
      <c r="C4736" s="164">
        <v>10000</v>
      </c>
    </row>
    <row r="4737" spans="1:3" s="15" customFormat="1" ht="15" hidden="1" customHeight="1" outlineLevel="1" x14ac:dyDescent="0.2">
      <c r="A4737" s="170" t="s">
        <v>747</v>
      </c>
      <c r="B4737" s="146"/>
      <c r="C4737" s="164">
        <v>250000</v>
      </c>
    </row>
    <row r="4738" spans="1:3" s="15" customFormat="1" ht="15" hidden="1" customHeight="1" outlineLevel="1" x14ac:dyDescent="0.2">
      <c r="A4738" s="171" t="s">
        <v>382</v>
      </c>
      <c r="B4738" s="147"/>
      <c r="C4738" s="164">
        <v>250000</v>
      </c>
    </row>
    <row r="4739" spans="1:3" s="15" customFormat="1" ht="15" hidden="1" customHeight="1" outlineLevel="1" x14ac:dyDescent="0.2">
      <c r="A4739" s="170" t="s">
        <v>318</v>
      </c>
      <c r="B4739" s="146"/>
      <c r="C4739" s="164">
        <v>163045</v>
      </c>
    </row>
    <row r="4740" spans="1:3" s="15" customFormat="1" ht="15" hidden="1" customHeight="1" outlineLevel="1" x14ac:dyDescent="0.2">
      <c r="A4740" s="171" t="s">
        <v>319</v>
      </c>
      <c r="B4740" s="147"/>
      <c r="C4740" s="164">
        <v>40000</v>
      </c>
    </row>
    <row r="4741" spans="1:3" s="15" customFormat="1" ht="15" hidden="1" customHeight="1" outlineLevel="1" x14ac:dyDescent="0.2">
      <c r="A4741" s="171" t="s">
        <v>376</v>
      </c>
      <c r="B4741" s="147"/>
      <c r="C4741" s="164">
        <v>13045</v>
      </c>
    </row>
    <row r="4742" spans="1:3" s="15" customFormat="1" ht="15" hidden="1" customHeight="1" outlineLevel="1" x14ac:dyDescent="0.2">
      <c r="A4742" s="171" t="s">
        <v>322</v>
      </c>
      <c r="B4742" s="147"/>
      <c r="C4742" s="164">
        <v>35000</v>
      </c>
    </row>
    <row r="4743" spans="1:3" s="15" customFormat="1" ht="15" hidden="1" customHeight="1" outlineLevel="1" x14ac:dyDescent="0.2">
      <c r="A4743" s="171" t="s">
        <v>323</v>
      </c>
      <c r="B4743" s="147"/>
      <c r="C4743" s="164">
        <v>55000</v>
      </c>
    </row>
    <row r="4744" spans="1:3" s="15" customFormat="1" ht="15" hidden="1" customHeight="1" outlineLevel="1" x14ac:dyDescent="0.2">
      <c r="A4744" s="171" t="s">
        <v>325</v>
      </c>
      <c r="B4744" s="147"/>
      <c r="C4744" s="164">
        <v>20000</v>
      </c>
    </row>
    <row r="4745" spans="1:3" s="15" customFormat="1" ht="15" hidden="1" customHeight="1" outlineLevel="1" x14ac:dyDescent="0.2">
      <c r="A4745" s="170" t="s">
        <v>328</v>
      </c>
      <c r="B4745" s="146"/>
      <c r="C4745" s="162">
        <v>24240518</v>
      </c>
    </row>
    <row r="4746" spans="1:3" s="15" customFormat="1" ht="15" hidden="1" customHeight="1" outlineLevel="1" x14ac:dyDescent="0.2">
      <c r="A4746" s="171" t="s">
        <v>330</v>
      </c>
      <c r="B4746" s="147"/>
      <c r="C4746" s="162">
        <v>24240518</v>
      </c>
    </row>
    <row r="4747" spans="1:3" s="15" customFormat="1" ht="15" hidden="1" customHeight="1" outlineLevel="1" x14ac:dyDescent="0.2">
      <c r="A4747" s="170" t="s">
        <v>467</v>
      </c>
      <c r="B4747" s="146"/>
      <c r="C4747" s="164">
        <v>8000</v>
      </c>
    </row>
    <row r="4748" spans="1:3" s="15" customFormat="1" ht="15" hidden="1" customHeight="1" outlineLevel="1" x14ac:dyDescent="0.2">
      <c r="A4748" s="171" t="s">
        <v>468</v>
      </c>
      <c r="B4748" s="147"/>
      <c r="C4748" s="164">
        <v>8000</v>
      </c>
    </row>
    <row r="4749" spans="1:3" s="15" customFormat="1" ht="15" hidden="1" customHeight="1" outlineLevel="1" x14ac:dyDescent="0.2">
      <c r="A4749" s="170" t="s">
        <v>332</v>
      </c>
      <c r="B4749" s="146"/>
      <c r="C4749" s="162">
        <v>3162241</v>
      </c>
    </row>
    <row r="4750" spans="1:3" s="15" customFormat="1" ht="15" hidden="1" customHeight="1" outlineLevel="1" x14ac:dyDescent="0.2">
      <c r="A4750" s="171" t="s">
        <v>333</v>
      </c>
      <c r="B4750" s="147"/>
      <c r="C4750" s="162">
        <v>1871411</v>
      </c>
    </row>
    <row r="4751" spans="1:3" s="15" customFormat="1" ht="15" hidden="1" customHeight="1" outlineLevel="1" x14ac:dyDescent="0.2">
      <c r="A4751" s="171" t="s">
        <v>334</v>
      </c>
      <c r="B4751" s="147"/>
      <c r="C4751" s="162">
        <v>1290830</v>
      </c>
    </row>
    <row r="4752" spans="1:3" s="15" customFormat="1" ht="15" hidden="1" customHeight="1" outlineLevel="1" x14ac:dyDescent="0.2">
      <c r="A4752" s="170" t="s">
        <v>741</v>
      </c>
      <c r="B4752" s="146"/>
      <c r="C4752" s="162">
        <v>17011786</v>
      </c>
    </row>
    <row r="4753" spans="1:5" s="15" customFormat="1" ht="15" hidden="1" customHeight="1" outlineLevel="1" x14ac:dyDescent="0.2">
      <c r="A4753" s="171" t="s">
        <v>336</v>
      </c>
      <c r="B4753" s="147"/>
      <c r="C4753" s="162">
        <v>17011786</v>
      </c>
    </row>
    <row r="4754" spans="1:5" ht="11.25" customHeight="1" collapsed="1" thickBot="1" x14ac:dyDescent="0.3">
      <c r="A4754" s="56" t="s">
        <v>209</v>
      </c>
      <c r="B4754" s="54"/>
      <c r="C4754" s="55"/>
      <c r="D4754" s="9"/>
      <c r="E4754" s="8"/>
    </row>
    <row r="4755" spans="1:5" s="111" customFormat="1" ht="19.5" thickTop="1" x14ac:dyDescent="0.3">
      <c r="A4755" s="106" t="s">
        <v>189</v>
      </c>
      <c r="B4755" s="107">
        <v>35199</v>
      </c>
      <c r="C4755" s="108" t="s">
        <v>729</v>
      </c>
      <c r="D4755" s="109">
        <f>71570512/34722</f>
        <v>2061.2439375612003</v>
      </c>
      <c r="E4755" s="110">
        <f t="shared" si="25"/>
        <v>296.15573815534486</v>
      </c>
    </row>
    <row r="4756" spans="1:5" ht="17.25" hidden="1" outlineLevel="1" thickTop="1" thickBot="1" x14ac:dyDescent="0.3">
      <c r="A4756" s="277" t="s">
        <v>781</v>
      </c>
      <c r="B4756" s="278"/>
      <c r="C4756" s="279"/>
      <c r="D4756" s="9"/>
      <c r="E4756" s="8"/>
    </row>
    <row r="4757" spans="1:5" ht="17.25" hidden="1" outlineLevel="1" thickTop="1" thickBot="1" x14ac:dyDescent="0.3">
      <c r="A4757" s="30" t="s">
        <v>782</v>
      </c>
      <c r="B4757" s="31"/>
      <c r="C4757" s="32" t="s">
        <v>783</v>
      </c>
      <c r="D4757" s="9"/>
      <c r="E4757" s="8"/>
    </row>
    <row r="4758" spans="1:5" s="15" customFormat="1" ht="15" hidden="1" customHeight="1" outlineLevel="1" thickTop="1" x14ac:dyDescent="0.2">
      <c r="A4758" s="172" t="s">
        <v>562</v>
      </c>
      <c r="B4758" s="148"/>
      <c r="C4758" s="167" t="s">
        <v>729</v>
      </c>
    </row>
    <row r="4759" spans="1:5" s="15" customFormat="1" ht="15" hidden="1" customHeight="1" outlineLevel="1" x14ac:dyDescent="0.2">
      <c r="A4759" s="170" t="s">
        <v>310</v>
      </c>
      <c r="B4759" s="146"/>
      <c r="C4759" s="164">
        <v>50000</v>
      </c>
    </row>
    <row r="4760" spans="1:5" s="15" customFormat="1" ht="15" hidden="1" customHeight="1" outlineLevel="1" x14ac:dyDescent="0.2">
      <c r="A4760" s="171" t="s">
        <v>312</v>
      </c>
      <c r="B4760" s="147"/>
      <c r="C4760" s="164">
        <v>50000</v>
      </c>
    </row>
    <row r="4761" spans="1:5" s="15" customFormat="1" ht="15" hidden="1" customHeight="1" outlineLevel="1" x14ac:dyDescent="0.2">
      <c r="A4761" s="170" t="s">
        <v>747</v>
      </c>
      <c r="B4761" s="146"/>
      <c r="C4761" s="164">
        <v>800000</v>
      </c>
    </row>
    <row r="4762" spans="1:5" s="15" customFormat="1" ht="15" hidden="1" customHeight="1" outlineLevel="1" x14ac:dyDescent="0.2">
      <c r="A4762" s="171" t="s">
        <v>382</v>
      </c>
      <c r="B4762" s="147"/>
      <c r="C4762" s="164">
        <v>800000</v>
      </c>
    </row>
    <row r="4763" spans="1:5" s="15" customFormat="1" ht="15" hidden="1" customHeight="1" outlineLevel="1" x14ac:dyDescent="0.2">
      <c r="A4763" s="170" t="s">
        <v>318</v>
      </c>
      <c r="B4763" s="146"/>
      <c r="C4763" s="164">
        <v>39126</v>
      </c>
    </row>
    <row r="4764" spans="1:5" s="15" customFormat="1" ht="15" hidden="1" customHeight="1" outlineLevel="1" x14ac:dyDescent="0.2">
      <c r="A4764" s="171" t="s">
        <v>376</v>
      </c>
      <c r="B4764" s="147"/>
      <c r="C4764" s="164">
        <v>39126</v>
      </c>
    </row>
    <row r="4765" spans="1:5" s="15" customFormat="1" ht="15" hidden="1" customHeight="1" outlineLevel="1" x14ac:dyDescent="0.2">
      <c r="A4765" s="170" t="s">
        <v>328</v>
      </c>
      <c r="B4765" s="146"/>
      <c r="C4765" s="162">
        <v>38336563</v>
      </c>
    </row>
    <row r="4766" spans="1:5" s="15" customFormat="1" ht="15" hidden="1" customHeight="1" outlineLevel="1" x14ac:dyDescent="0.2">
      <c r="A4766" s="171" t="s">
        <v>330</v>
      </c>
      <c r="B4766" s="147"/>
      <c r="C4766" s="162">
        <v>38336563</v>
      </c>
    </row>
    <row r="4767" spans="1:5" s="15" customFormat="1" ht="15" hidden="1" customHeight="1" outlineLevel="1" x14ac:dyDescent="0.2">
      <c r="A4767" s="170" t="s">
        <v>332</v>
      </c>
      <c r="B4767" s="146"/>
      <c r="C4767" s="162">
        <v>10575412</v>
      </c>
    </row>
    <row r="4768" spans="1:5" s="15" customFormat="1" ht="15" hidden="1" customHeight="1" outlineLevel="1" x14ac:dyDescent="0.2">
      <c r="A4768" s="171" t="s">
        <v>333</v>
      </c>
      <c r="B4768" s="147"/>
      <c r="C4768" s="162">
        <v>3194189</v>
      </c>
    </row>
    <row r="4769" spans="1:5" s="15" customFormat="1" ht="15" hidden="1" customHeight="1" outlineLevel="1" x14ac:dyDescent="0.2">
      <c r="A4769" s="171" t="s">
        <v>334</v>
      </c>
      <c r="B4769" s="147"/>
      <c r="C4769" s="162">
        <v>7381223</v>
      </c>
    </row>
    <row r="4770" spans="1:5" s="15" customFormat="1" ht="15" hidden="1" customHeight="1" outlineLevel="1" x14ac:dyDescent="0.2">
      <c r="A4770" s="170" t="s">
        <v>741</v>
      </c>
      <c r="B4770" s="146"/>
      <c r="C4770" s="168" t="s">
        <v>764</v>
      </c>
    </row>
    <row r="4771" spans="1:5" s="15" customFormat="1" ht="15" hidden="1" customHeight="1" outlineLevel="1" x14ac:dyDescent="0.2">
      <c r="A4771" s="171" t="s">
        <v>336</v>
      </c>
      <c r="B4771" s="147"/>
      <c r="C4771" s="162">
        <v>21769411</v>
      </c>
    </row>
    <row r="4772" spans="1:5" ht="11.25" customHeight="1" collapsed="1" thickBot="1" x14ac:dyDescent="0.3">
      <c r="A4772" s="56" t="s">
        <v>189</v>
      </c>
      <c r="B4772" s="54"/>
      <c r="C4772" s="55"/>
      <c r="D4772" s="9"/>
      <c r="E4772" s="8"/>
    </row>
    <row r="4773" spans="1:5" s="111" customFormat="1" ht="19.5" thickTop="1" x14ac:dyDescent="0.3">
      <c r="A4773" s="112" t="s">
        <v>708</v>
      </c>
      <c r="B4773" s="113">
        <v>8019</v>
      </c>
      <c r="C4773" s="114">
        <v>16399124</v>
      </c>
      <c r="D4773" s="115">
        <f t="shared" ref="D4773:D5298" si="26">C4773/B4773</f>
        <v>2045.0335453298417</v>
      </c>
      <c r="E4773" s="116">
        <f t="shared" si="25"/>
        <v>293.82665881175888</v>
      </c>
    </row>
    <row r="4774" spans="1:5" ht="17.25" hidden="1" outlineLevel="1" thickTop="1" thickBot="1" x14ac:dyDescent="0.3">
      <c r="A4774" s="277" t="s">
        <v>781</v>
      </c>
      <c r="B4774" s="278"/>
      <c r="C4774" s="279"/>
      <c r="D4774" s="9"/>
      <c r="E4774" s="8"/>
    </row>
    <row r="4775" spans="1:5" ht="17.25" hidden="1" outlineLevel="1" thickTop="1" thickBot="1" x14ac:dyDescent="0.3">
      <c r="A4775" s="30" t="s">
        <v>782</v>
      </c>
      <c r="B4775" s="31"/>
      <c r="C4775" s="32" t="s">
        <v>783</v>
      </c>
      <c r="D4775" s="9"/>
      <c r="E4775" s="8"/>
    </row>
    <row r="4776" spans="1:5" ht="15" hidden="1" customHeight="1" outlineLevel="1" thickTop="1" x14ac:dyDescent="0.25">
      <c r="A4776" s="172" t="s">
        <v>592</v>
      </c>
      <c r="B4776" s="148"/>
      <c r="C4776" s="166">
        <v>16399124</v>
      </c>
      <c r="E4776" s="1"/>
    </row>
    <row r="4777" spans="1:5" ht="15" hidden="1" customHeight="1" outlineLevel="1" x14ac:dyDescent="0.25">
      <c r="A4777" s="170" t="s">
        <v>310</v>
      </c>
      <c r="B4777" s="146"/>
      <c r="C4777" s="164">
        <v>34500</v>
      </c>
      <c r="E4777" s="1"/>
    </row>
    <row r="4778" spans="1:5" ht="15" hidden="1" customHeight="1" outlineLevel="1" x14ac:dyDescent="0.25">
      <c r="A4778" s="171" t="s">
        <v>341</v>
      </c>
      <c r="B4778" s="147"/>
      <c r="C4778" s="164">
        <v>34500</v>
      </c>
      <c r="E4778" s="1"/>
    </row>
    <row r="4779" spans="1:5" ht="15" hidden="1" customHeight="1" outlineLevel="1" x14ac:dyDescent="0.25">
      <c r="A4779" s="170" t="s">
        <v>318</v>
      </c>
      <c r="B4779" s="146"/>
      <c r="C4779" s="164">
        <v>86533</v>
      </c>
      <c r="E4779" s="1"/>
    </row>
    <row r="4780" spans="1:5" ht="15" hidden="1" customHeight="1" outlineLevel="1" x14ac:dyDescent="0.25">
      <c r="A4780" s="171" t="s">
        <v>319</v>
      </c>
      <c r="B4780" s="147"/>
      <c r="C4780" s="164">
        <v>22000</v>
      </c>
      <c r="E4780" s="1"/>
    </row>
    <row r="4781" spans="1:5" ht="15" hidden="1" customHeight="1" outlineLevel="1" x14ac:dyDescent="0.25">
      <c r="A4781" s="171" t="s">
        <v>376</v>
      </c>
      <c r="B4781" s="147"/>
      <c r="C4781" s="164">
        <v>29533</v>
      </c>
      <c r="E4781" s="1"/>
    </row>
    <row r="4782" spans="1:5" ht="15" hidden="1" customHeight="1" outlineLevel="1" x14ac:dyDescent="0.25">
      <c r="A4782" s="171" t="s">
        <v>322</v>
      </c>
      <c r="B4782" s="147"/>
      <c r="C4782" s="164">
        <v>35000</v>
      </c>
      <c r="E4782" s="1"/>
    </row>
    <row r="4783" spans="1:5" ht="15" hidden="1" customHeight="1" outlineLevel="1" x14ac:dyDescent="0.25">
      <c r="A4783" s="170" t="s">
        <v>328</v>
      </c>
      <c r="B4783" s="146"/>
      <c r="C4783" s="162">
        <v>8853778</v>
      </c>
      <c r="E4783" s="1"/>
    </row>
    <row r="4784" spans="1:5" ht="15" hidden="1" customHeight="1" outlineLevel="1" x14ac:dyDescent="0.25">
      <c r="A4784" s="171" t="s">
        <v>330</v>
      </c>
      <c r="B4784" s="147"/>
      <c r="C4784" s="162">
        <v>8853778</v>
      </c>
      <c r="E4784" s="1"/>
    </row>
    <row r="4785" spans="1:5" ht="15" hidden="1" customHeight="1" outlineLevel="1" x14ac:dyDescent="0.25">
      <c r="A4785" s="170" t="s">
        <v>332</v>
      </c>
      <c r="B4785" s="146"/>
      <c r="C4785" s="164">
        <v>492708</v>
      </c>
      <c r="E4785" s="1"/>
    </row>
    <row r="4786" spans="1:5" ht="15" hidden="1" customHeight="1" outlineLevel="1" x14ac:dyDescent="0.25">
      <c r="A4786" s="171" t="s">
        <v>333</v>
      </c>
      <c r="B4786" s="147"/>
      <c r="C4786" s="164">
        <v>492708</v>
      </c>
      <c r="E4786" s="1"/>
    </row>
    <row r="4787" spans="1:5" ht="15" hidden="1" customHeight="1" outlineLevel="1" x14ac:dyDescent="0.25">
      <c r="A4787" s="170" t="s">
        <v>741</v>
      </c>
      <c r="B4787" s="146"/>
      <c r="C4787" s="162">
        <v>6931605</v>
      </c>
      <c r="E4787" s="1"/>
    </row>
    <row r="4788" spans="1:5" ht="15" hidden="1" customHeight="1" outlineLevel="1" thickBot="1" x14ac:dyDescent="0.3">
      <c r="A4788" s="176" t="s">
        <v>336</v>
      </c>
      <c r="B4788" s="150"/>
      <c r="C4788" s="177">
        <v>6931605</v>
      </c>
      <c r="E4788" s="1"/>
    </row>
    <row r="4789" spans="1:5" ht="11.25" customHeight="1" collapsed="1" thickBot="1" x14ac:dyDescent="0.3">
      <c r="A4789" s="56" t="s">
        <v>708</v>
      </c>
      <c r="B4789" s="54"/>
      <c r="C4789" s="55"/>
      <c r="D4789" s="9"/>
      <c r="E4789" s="8"/>
    </row>
    <row r="4790" spans="1:5" s="111" customFormat="1" ht="19.5" thickTop="1" x14ac:dyDescent="0.3">
      <c r="A4790" s="106" t="s">
        <v>194</v>
      </c>
      <c r="B4790" s="107">
        <v>16118</v>
      </c>
      <c r="C4790" s="108">
        <v>33574299</v>
      </c>
      <c r="D4790" s="109">
        <f t="shared" si="26"/>
        <v>2083.0313314306986</v>
      </c>
      <c r="E4790" s="110">
        <f t="shared" si="25"/>
        <v>299.28611083774405</v>
      </c>
    </row>
    <row r="4791" spans="1:5" ht="17.25" hidden="1" outlineLevel="1" thickTop="1" thickBot="1" x14ac:dyDescent="0.3">
      <c r="A4791" s="277" t="s">
        <v>781</v>
      </c>
      <c r="B4791" s="278"/>
      <c r="C4791" s="279"/>
      <c r="D4791" s="9"/>
      <c r="E4791" s="8"/>
    </row>
    <row r="4792" spans="1:5" ht="17.25" hidden="1" outlineLevel="1" thickTop="1" thickBot="1" x14ac:dyDescent="0.3">
      <c r="A4792" s="30" t="s">
        <v>782</v>
      </c>
      <c r="B4792" s="31"/>
      <c r="C4792" s="32" t="s">
        <v>783</v>
      </c>
      <c r="D4792" s="9"/>
      <c r="E4792" s="8"/>
    </row>
    <row r="4793" spans="1:5" s="15" customFormat="1" ht="15" hidden="1" customHeight="1" outlineLevel="1" thickTop="1" x14ac:dyDescent="0.2">
      <c r="A4793" s="172" t="s">
        <v>565</v>
      </c>
      <c r="B4793" s="148"/>
      <c r="C4793" s="166">
        <v>33574299</v>
      </c>
    </row>
    <row r="4794" spans="1:5" s="15" customFormat="1" ht="15" hidden="1" customHeight="1" outlineLevel="1" x14ac:dyDescent="0.2">
      <c r="A4794" s="170" t="s">
        <v>313</v>
      </c>
      <c r="B4794" s="146"/>
      <c r="C4794" s="164">
        <v>307347</v>
      </c>
    </row>
    <row r="4795" spans="1:5" s="15" customFormat="1" ht="15" hidden="1" customHeight="1" outlineLevel="1" x14ac:dyDescent="0.2">
      <c r="A4795" s="171" t="s">
        <v>338</v>
      </c>
      <c r="B4795" s="147"/>
      <c r="C4795" s="164">
        <v>307347</v>
      </c>
    </row>
    <row r="4796" spans="1:5" s="15" customFormat="1" ht="15" hidden="1" customHeight="1" outlineLevel="1" x14ac:dyDescent="0.2">
      <c r="A4796" s="170" t="s">
        <v>318</v>
      </c>
      <c r="B4796" s="146"/>
      <c r="C4796" s="164">
        <v>7526</v>
      </c>
    </row>
    <row r="4797" spans="1:5" s="15" customFormat="1" ht="15" hidden="1" customHeight="1" outlineLevel="1" x14ac:dyDescent="0.2">
      <c r="A4797" s="171" t="s">
        <v>376</v>
      </c>
      <c r="B4797" s="147"/>
      <c r="C4797" s="164">
        <v>7526</v>
      </c>
    </row>
    <row r="4798" spans="1:5" s="15" customFormat="1" ht="15" hidden="1" customHeight="1" outlineLevel="1" x14ac:dyDescent="0.2">
      <c r="A4798" s="170" t="s">
        <v>328</v>
      </c>
      <c r="B4798" s="146"/>
      <c r="C4798" s="162">
        <v>18160238</v>
      </c>
    </row>
    <row r="4799" spans="1:5" s="15" customFormat="1" ht="15" hidden="1" customHeight="1" outlineLevel="1" x14ac:dyDescent="0.2">
      <c r="A4799" s="171" t="s">
        <v>330</v>
      </c>
      <c r="B4799" s="147"/>
      <c r="C4799" s="162">
        <v>18160238</v>
      </c>
    </row>
    <row r="4800" spans="1:5" s="15" customFormat="1" ht="15" hidden="1" customHeight="1" outlineLevel="1" x14ac:dyDescent="0.2">
      <c r="A4800" s="170" t="s">
        <v>332</v>
      </c>
      <c r="B4800" s="146"/>
      <c r="C4800" s="162">
        <v>2717725</v>
      </c>
    </row>
    <row r="4801" spans="1:5" s="15" customFormat="1" ht="15" hidden="1" customHeight="1" outlineLevel="1" x14ac:dyDescent="0.2">
      <c r="A4801" s="171" t="s">
        <v>333</v>
      </c>
      <c r="B4801" s="147"/>
      <c r="C4801" s="162">
        <v>1656777</v>
      </c>
    </row>
    <row r="4802" spans="1:5" s="15" customFormat="1" ht="15" hidden="1" customHeight="1" outlineLevel="1" x14ac:dyDescent="0.2">
      <c r="A4802" s="171" t="s">
        <v>334</v>
      </c>
      <c r="B4802" s="147"/>
      <c r="C4802" s="162">
        <v>1060948</v>
      </c>
    </row>
    <row r="4803" spans="1:5" s="15" customFormat="1" ht="15" hidden="1" customHeight="1" outlineLevel="1" x14ac:dyDescent="0.2">
      <c r="A4803" s="170" t="s">
        <v>741</v>
      </c>
      <c r="B4803" s="146"/>
      <c r="C4803" s="162">
        <v>12381463</v>
      </c>
    </row>
    <row r="4804" spans="1:5" s="15" customFormat="1" ht="15" hidden="1" customHeight="1" outlineLevel="1" x14ac:dyDescent="0.2">
      <c r="A4804" s="171" t="s">
        <v>336</v>
      </c>
      <c r="B4804" s="147"/>
      <c r="C4804" s="162">
        <v>12381463</v>
      </c>
    </row>
    <row r="4805" spans="1:5" ht="11.25" customHeight="1" collapsed="1" thickBot="1" x14ac:dyDescent="0.3">
      <c r="A4805" s="56" t="s">
        <v>194</v>
      </c>
      <c r="B4805" s="54"/>
      <c r="C4805" s="55"/>
      <c r="D4805" s="9"/>
      <c r="E4805" s="8"/>
    </row>
    <row r="4806" spans="1:5" s="111" customFormat="1" ht="19.5" thickTop="1" x14ac:dyDescent="0.3">
      <c r="A4806" s="112" t="s">
        <v>197</v>
      </c>
      <c r="B4806" s="113">
        <v>191302</v>
      </c>
      <c r="C4806" s="114">
        <v>386546220</v>
      </c>
      <c r="D4806" s="115">
        <f t="shared" si="26"/>
        <v>2020.6073119988291</v>
      </c>
      <c r="E4806" s="116">
        <f t="shared" si="25"/>
        <v>290.31714252856739</v>
      </c>
    </row>
    <row r="4807" spans="1:5" ht="17.25" hidden="1" outlineLevel="1" thickTop="1" thickBot="1" x14ac:dyDescent="0.3">
      <c r="A4807" s="277" t="s">
        <v>781</v>
      </c>
      <c r="B4807" s="278"/>
      <c r="C4807" s="279"/>
      <c r="D4807" s="9"/>
      <c r="E4807" s="8"/>
    </row>
    <row r="4808" spans="1:5" ht="17.25" hidden="1" outlineLevel="1" thickTop="1" thickBot="1" x14ac:dyDescent="0.3">
      <c r="A4808" s="30" t="s">
        <v>782</v>
      </c>
      <c r="B4808" s="31"/>
      <c r="C4808" s="32" t="s">
        <v>783</v>
      </c>
      <c r="D4808" s="9"/>
      <c r="E4808" s="8"/>
    </row>
    <row r="4809" spans="1:5" s="15" customFormat="1" ht="15" hidden="1" customHeight="1" outlineLevel="1" thickTop="1" x14ac:dyDescent="0.2">
      <c r="A4809" s="174" t="s">
        <v>551</v>
      </c>
      <c r="B4809" s="145"/>
      <c r="C4809" s="175">
        <v>386546220</v>
      </c>
    </row>
    <row r="4810" spans="1:5" s="15" customFormat="1" ht="15" hidden="1" customHeight="1" outlineLevel="1" x14ac:dyDescent="0.2">
      <c r="A4810" s="170" t="s">
        <v>310</v>
      </c>
      <c r="B4810" s="146"/>
      <c r="C4810" s="162">
        <v>4383997</v>
      </c>
    </row>
    <row r="4811" spans="1:5" s="15" customFormat="1" ht="15" hidden="1" customHeight="1" outlineLevel="1" x14ac:dyDescent="0.2">
      <c r="A4811" s="171" t="s">
        <v>341</v>
      </c>
      <c r="B4811" s="147"/>
      <c r="C4811" s="164">
        <v>700000</v>
      </c>
    </row>
    <row r="4812" spans="1:5" s="15" customFormat="1" ht="15" hidden="1" customHeight="1" outlineLevel="1" x14ac:dyDescent="0.2">
      <c r="A4812" s="171" t="s">
        <v>311</v>
      </c>
      <c r="B4812" s="147"/>
      <c r="C4812" s="164">
        <v>990000</v>
      </c>
    </row>
    <row r="4813" spans="1:5" s="15" customFormat="1" ht="15" hidden="1" customHeight="1" outlineLevel="1" x14ac:dyDescent="0.2">
      <c r="A4813" s="171" t="s">
        <v>312</v>
      </c>
      <c r="B4813" s="147"/>
      <c r="C4813" s="162">
        <v>2693997</v>
      </c>
    </row>
    <row r="4814" spans="1:5" s="15" customFormat="1" ht="15" hidden="1" customHeight="1" outlineLevel="1" x14ac:dyDescent="0.2">
      <c r="A4814" s="170" t="s">
        <v>313</v>
      </c>
      <c r="B4814" s="146"/>
      <c r="C4814" s="162">
        <v>29000000</v>
      </c>
    </row>
    <row r="4815" spans="1:5" s="15" customFormat="1" ht="15" hidden="1" customHeight="1" outlineLevel="1" x14ac:dyDescent="0.2">
      <c r="A4815" s="171" t="s">
        <v>314</v>
      </c>
      <c r="B4815" s="147"/>
      <c r="C4815" s="162">
        <v>12500000</v>
      </c>
    </row>
    <row r="4816" spans="1:5" s="15" customFormat="1" ht="15" hidden="1" customHeight="1" outlineLevel="1" x14ac:dyDescent="0.2">
      <c r="A4816" s="171" t="s">
        <v>315</v>
      </c>
      <c r="B4816" s="147"/>
      <c r="C4816" s="162">
        <v>11500000</v>
      </c>
    </row>
    <row r="4817" spans="1:3" s="15" customFormat="1" ht="15" hidden="1" customHeight="1" outlineLevel="1" x14ac:dyDescent="0.2">
      <c r="A4817" s="171" t="s">
        <v>316</v>
      </c>
      <c r="B4817" s="147"/>
      <c r="C4817" s="162">
        <v>2500000</v>
      </c>
    </row>
    <row r="4818" spans="1:3" s="15" customFormat="1" ht="15" hidden="1" customHeight="1" outlineLevel="1" x14ac:dyDescent="0.2">
      <c r="A4818" s="171" t="s">
        <v>317</v>
      </c>
      <c r="B4818" s="147"/>
      <c r="C4818" s="162">
        <v>2500000</v>
      </c>
    </row>
    <row r="4819" spans="1:3" s="15" customFormat="1" ht="15" hidden="1" customHeight="1" outlineLevel="1" x14ac:dyDescent="0.2">
      <c r="A4819" s="170" t="s">
        <v>747</v>
      </c>
      <c r="B4819" s="146"/>
      <c r="C4819" s="162">
        <v>32000000</v>
      </c>
    </row>
    <row r="4820" spans="1:3" s="15" customFormat="1" ht="15" hidden="1" customHeight="1" outlineLevel="1" x14ac:dyDescent="0.2">
      <c r="A4820" s="171" t="s">
        <v>382</v>
      </c>
      <c r="B4820" s="147"/>
      <c r="C4820" s="162">
        <v>32000000</v>
      </c>
    </row>
    <row r="4821" spans="1:3" s="15" customFormat="1" ht="15" hidden="1" customHeight="1" outlineLevel="1" x14ac:dyDescent="0.2">
      <c r="A4821" s="170" t="s">
        <v>318</v>
      </c>
      <c r="B4821" s="146"/>
      <c r="C4821" s="162">
        <v>11236108</v>
      </c>
    </row>
    <row r="4822" spans="1:3" s="15" customFormat="1" ht="15" hidden="1" customHeight="1" outlineLevel="1" x14ac:dyDescent="0.2">
      <c r="A4822" s="171" t="s">
        <v>319</v>
      </c>
      <c r="B4822" s="147"/>
      <c r="C4822" s="162">
        <v>3000000</v>
      </c>
    </row>
    <row r="4823" spans="1:3" s="15" customFormat="1" ht="15" hidden="1" customHeight="1" outlineLevel="1" x14ac:dyDescent="0.2">
      <c r="A4823" s="171" t="s">
        <v>376</v>
      </c>
      <c r="B4823" s="147"/>
      <c r="C4823" s="164">
        <v>253886</v>
      </c>
    </row>
    <row r="4824" spans="1:3" s="15" customFormat="1" ht="15" hidden="1" customHeight="1" outlineLevel="1" x14ac:dyDescent="0.2">
      <c r="A4824" s="171" t="s">
        <v>321</v>
      </c>
      <c r="B4824" s="147"/>
      <c r="C4824" s="162">
        <v>3600000</v>
      </c>
    </row>
    <row r="4825" spans="1:3" s="15" customFormat="1" ht="15" hidden="1" customHeight="1" outlineLevel="1" x14ac:dyDescent="0.2">
      <c r="A4825" s="171" t="s">
        <v>323</v>
      </c>
      <c r="B4825" s="147"/>
      <c r="C4825" s="164">
        <v>650000</v>
      </c>
    </row>
    <row r="4826" spans="1:3" s="15" customFormat="1" ht="15" hidden="1" customHeight="1" outlineLevel="1" x14ac:dyDescent="0.2">
      <c r="A4826" s="171" t="s">
        <v>325</v>
      </c>
      <c r="B4826" s="147"/>
      <c r="C4826" s="162">
        <v>3732222</v>
      </c>
    </row>
    <row r="4827" spans="1:3" s="15" customFormat="1" ht="15" hidden="1" customHeight="1" outlineLevel="1" x14ac:dyDescent="0.2">
      <c r="A4827" s="170" t="s">
        <v>326</v>
      </c>
      <c r="B4827" s="146"/>
      <c r="C4827" s="164">
        <v>500000</v>
      </c>
    </row>
    <row r="4828" spans="1:3" s="15" customFormat="1" ht="15" hidden="1" customHeight="1" outlineLevel="1" x14ac:dyDescent="0.2">
      <c r="A4828" s="171" t="s">
        <v>361</v>
      </c>
      <c r="B4828" s="147"/>
      <c r="C4828" s="164">
        <v>500000</v>
      </c>
    </row>
    <row r="4829" spans="1:3" s="15" customFormat="1" ht="15" hidden="1" customHeight="1" outlineLevel="1" x14ac:dyDescent="0.2">
      <c r="A4829" s="170" t="s">
        <v>328</v>
      </c>
      <c r="B4829" s="146"/>
      <c r="C4829" s="162">
        <v>209394784</v>
      </c>
    </row>
    <row r="4830" spans="1:3" s="15" customFormat="1" ht="15" hidden="1" customHeight="1" outlineLevel="1" x14ac:dyDescent="0.2">
      <c r="A4830" s="171" t="s">
        <v>330</v>
      </c>
      <c r="B4830" s="147"/>
      <c r="C4830" s="162">
        <v>209394784</v>
      </c>
    </row>
    <row r="4831" spans="1:3" s="15" customFormat="1" ht="15" hidden="1" customHeight="1" outlineLevel="1" x14ac:dyDescent="0.2">
      <c r="A4831" s="170" t="s">
        <v>332</v>
      </c>
      <c r="B4831" s="146"/>
      <c r="C4831" s="162">
        <v>10294670</v>
      </c>
    </row>
    <row r="4832" spans="1:3" s="15" customFormat="1" ht="15" hidden="1" customHeight="1" outlineLevel="1" x14ac:dyDescent="0.2">
      <c r="A4832" s="171" t="s">
        <v>333</v>
      </c>
      <c r="B4832" s="147"/>
      <c r="C4832" s="162">
        <v>5543294</v>
      </c>
    </row>
    <row r="4833" spans="1:5" s="15" customFormat="1" ht="15" hidden="1" customHeight="1" outlineLevel="1" x14ac:dyDescent="0.2">
      <c r="A4833" s="171" t="s">
        <v>334</v>
      </c>
      <c r="B4833" s="147"/>
      <c r="C4833" s="164">
        <v>212688</v>
      </c>
    </row>
    <row r="4834" spans="1:5" s="15" customFormat="1" ht="15" hidden="1" customHeight="1" outlineLevel="1" x14ac:dyDescent="0.2">
      <c r="A4834" s="171" t="s">
        <v>335</v>
      </c>
      <c r="B4834" s="147"/>
      <c r="C4834" s="162">
        <v>4538688</v>
      </c>
    </row>
    <row r="4835" spans="1:5" s="15" customFormat="1" ht="15" hidden="1" customHeight="1" outlineLevel="1" x14ac:dyDescent="0.2">
      <c r="A4835" s="170" t="s">
        <v>741</v>
      </c>
      <c r="B4835" s="146"/>
      <c r="C4835" s="162">
        <v>89736661</v>
      </c>
    </row>
    <row r="4836" spans="1:5" s="15" customFormat="1" ht="15" hidden="1" customHeight="1" outlineLevel="1" x14ac:dyDescent="0.2">
      <c r="A4836" s="171" t="s">
        <v>336</v>
      </c>
      <c r="B4836" s="147"/>
      <c r="C4836" s="162">
        <v>89133032</v>
      </c>
    </row>
    <row r="4837" spans="1:5" s="15" customFormat="1" ht="15" hidden="1" customHeight="1" outlineLevel="1" x14ac:dyDescent="0.2">
      <c r="A4837" s="171" t="s">
        <v>354</v>
      </c>
      <c r="B4837" s="147"/>
      <c r="C4837" s="164">
        <v>603629</v>
      </c>
    </row>
    <row r="4838" spans="1:5" ht="11.25" customHeight="1" collapsed="1" thickBot="1" x14ac:dyDescent="0.3">
      <c r="A4838" s="56" t="s">
        <v>197</v>
      </c>
      <c r="B4838" s="54"/>
      <c r="C4838" s="55"/>
      <c r="D4838" s="9"/>
      <c r="E4838" s="8"/>
    </row>
    <row r="4839" spans="1:5" s="111" customFormat="1" ht="19.5" thickTop="1" x14ac:dyDescent="0.3">
      <c r="A4839" s="106" t="s">
        <v>198</v>
      </c>
      <c r="B4839" s="107">
        <v>21917</v>
      </c>
      <c r="C4839" s="108">
        <v>38622217</v>
      </c>
      <c r="D4839" s="109">
        <f t="shared" si="26"/>
        <v>1762.2036318839257</v>
      </c>
      <c r="E4839" s="110">
        <f t="shared" si="25"/>
        <v>253.19017699481691</v>
      </c>
    </row>
    <row r="4840" spans="1:5" ht="17.25" hidden="1" outlineLevel="1" thickTop="1" thickBot="1" x14ac:dyDescent="0.3">
      <c r="A4840" s="277" t="s">
        <v>781</v>
      </c>
      <c r="B4840" s="278"/>
      <c r="C4840" s="279"/>
      <c r="D4840" s="9"/>
      <c r="E4840" s="8"/>
    </row>
    <row r="4841" spans="1:5" ht="17.25" hidden="1" outlineLevel="1" thickTop="1" thickBot="1" x14ac:dyDescent="0.3">
      <c r="A4841" s="30" t="s">
        <v>782</v>
      </c>
      <c r="B4841" s="31"/>
      <c r="C4841" s="32" t="s">
        <v>783</v>
      </c>
      <c r="D4841" s="9"/>
      <c r="E4841" s="8"/>
    </row>
    <row r="4842" spans="1:5" s="15" customFormat="1" ht="15" hidden="1" customHeight="1" outlineLevel="1" thickTop="1" x14ac:dyDescent="0.2">
      <c r="A4842" s="172" t="s">
        <v>580</v>
      </c>
      <c r="B4842" s="148"/>
      <c r="C4842" s="166">
        <v>38622217</v>
      </c>
    </row>
    <row r="4843" spans="1:5" s="15" customFormat="1" ht="15" hidden="1" customHeight="1" outlineLevel="1" x14ac:dyDescent="0.2">
      <c r="A4843" s="170" t="s">
        <v>310</v>
      </c>
      <c r="B4843" s="146"/>
      <c r="C4843" s="164">
        <v>360000</v>
      </c>
    </row>
    <row r="4844" spans="1:5" s="15" customFormat="1" ht="15" hidden="1" customHeight="1" outlineLevel="1" x14ac:dyDescent="0.2">
      <c r="A4844" s="171" t="s">
        <v>311</v>
      </c>
      <c r="B4844" s="147"/>
      <c r="C4844" s="164">
        <v>280000</v>
      </c>
    </row>
    <row r="4845" spans="1:5" s="15" customFormat="1" ht="15" hidden="1" customHeight="1" outlineLevel="1" x14ac:dyDescent="0.2">
      <c r="A4845" s="171" t="s">
        <v>312</v>
      </c>
      <c r="B4845" s="147"/>
      <c r="C4845" s="164">
        <v>80000</v>
      </c>
    </row>
    <row r="4846" spans="1:5" s="15" customFormat="1" ht="15" hidden="1" customHeight="1" outlineLevel="1" x14ac:dyDescent="0.2">
      <c r="A4846" s="170" t="s">
        <v>313</v>
      </c>
      <c r="B4846" s="146"/>
      <c r="C4846" s="164">
        <v>225000</v>
      </c>
    </row>
    <row r="4847" spans="1:5" s="15" customFormat="1" ht="15" hidden="1" customHeight="1" outlineLevel="1" x14ac:dyDescent="0.2">
      <c r="A4847" s="171" t="s">
        <v>314</v>
      </c>
      <c r="B4847" s="147"/>
      <c r="C4847" s="164">
        <v>60000</v>
      </c>
    </row>
    <row r="4848" spans="1:5" s="15" customFormat="1" ht="15" hidden="1" customHeight="1" outlineLevel="1" x14ac:dyDescent="0.2">
      <c r="A4848" s="171" t="s">
        <v>315</v>
      </c>
      <c r="B4848" s="147"/>
      <c r="C4848" s="164">
        <v>150000</v>
      </c>
    </row>
    <row r="4849" spans="1:3" s="15" customFormat="1" ht="15" hidden="1" customHeight="1" outlineLevel="1" x14ac:dyDescent="0.2">
      <c r="A4849" s="171" t="s">
        <v>316</v>
      </c>
      <c r="B4849" s="147"/>
      <c r="C4849" s="164">
        <v>15000</v>
      </c>
    </row>
    <row r="4850" spans="1:3" s="15" customFormat="1" ht="15" hidden="1" customHeight="1" outlineLevel="1" x14ac:dyDescent="0.2">
      <c r="A4850" s="170" t="s">
        <v>318</v>
      </c>
      <c r="B4850" s="146"/>
      <c r="C4850" s="164">
        <v>118266</v>
      </c>
    </row>
    <row r="4851" spans="1:3" s="15" customFormat="1" ht="15" hidden="1" customHeight="1" outlineLevel="1" x14ac:dyDescent="0.2">
      <c r="A4851" s="171" t="s">
        <v>319</v>
      </c>
      <c r="B4851" s="147"/>
      <c r="C4851" s="164">
        <v>10000</v>
      </c>
    </row>
    <row r="4852" spans="1:3" s="15" customFormat="1" ht="15" hidden="1" customHeight="1" outlineLevel="1" x14ac:dyDescent="0.2">
      <c r="A4852" s="171" t="s">
        <v>376</v>
      </c>
      <c r="B4852" s="147"/>
      <c r="C4852" s="164">
        <v>58266</v>
      </c>
    </row>
    <row r="4853" spans="1:3" s="15" customFormat="1" ht="15" hidden="1" customHeight="1" outlineLevel="1" x14ac:dyDescent="0.2">
      <c r="A4853" s="171" t="s">
        <v>323</v>
      </c>
      <c r="B4853" s="147"/>
      <c r="C4853" s="164">
        <v>50000</v>
      </c>
    </row>
    <row r="4854" spans="1:3" s="15" customFormat="1" ht="15" hidden="1" customHeight="1" outlineLevel="1" x14ac:dyDescent="0.2">
      <c r="A4854" s="170" t="s">
        <v>326</v>
      </c>
      <c r="B4854" s="146"/>
      <c r="C4854" s="164">
        <v>5000</v>
      </c>
    </row>
    <row r="4855" spans="1:3" s="15" customFormat="1" ht="15" hidden="1" customHeight="1" outlineLevel="1" x14ac:dyDescent="0.2">
      <c r="A4855" s="171" t="s">
        <v>361</v>
      </c>
      <c r="B4855" s="147"/>
      <c r="C4855" s="164">
        <v>5000</v>
      </c>
    </row>
    <row r="4856" spans="1:3" s="15" customFormat="1" ht="15" hidden="1" customHeight="1" outlineLevel="1" x14ac:dyDescent="0.2">
      <c r="A4856" s="170" t="s">
        <v>328</v>
      </c>
      <c r="B4856" s="146"/>
      <c r="C4856" s="162">
        <v>22181371</v>
      </c>
    </row>
    <row r="4857" spans="1:3" s="15" customFormat="1" ht="15" hidden="1" customHeight="1" outlineLevel="1" x14ac:dyDescent="0.2">
      <c r="A4857" s="171" t="s">
        <v>330</v>
      </c>
      <c r="B4857" s="147"/>
      <c r="C4857" s="162">
        <v>22181371</v>
      </c>
    </row>
    <row r="4858" spans="1:3" s="15" customFormat="1" ht="15" hidden="1" customHeight="1" outlineLevel="1" x14ac:dyDescent="0.2">
      <c r="A4858" s="170" t="s">
        <v>332</v>
      </c>
      <c r="B4858" s="146"/>
      <c r="C4858" s="162">
        <v>1933541</v>
      </c>
    </row>
    <row r="4859" spans="1:3" s="15" customFormat="1" ht="15" hidden="1" customHeight="1" outlineLevel="1" x14ac:dyDescent="0.2">
      <c r="A4859" s="171" t="s">
        <v>383</v>
      </c>
      <c r="B4859" s="147"/>
      <c r="C4859" s="164">
        <v>100000</v>
      </c>
    </row>
    <row r="4860" spans="1:3" s="15" customFormat="1" ht="15" hidden="1" customHeight="1" outlineLevel="1" x14ac:dyDescent="0.2">
      <c r="A4860" s="171" t="s">
        <v>333</v>
      </c>
      <c r="B4860" s="147"/>
      <c r="C4860" s="162">
        <v>1833541</v>
      </c>
    </row>
    <row r="4861" spans="1:3" s="15" customFormat="1" ht="15" hidden="1" customHeight="1" outlineLevel="1" x14ac:dyDescent="0.2">
      <c r="A4861" s="170" t="s">
        <v>741</v>
      </c>
      <c r="B4861" s="146"/>
      <c r="C4861" s="162">
        <v>10513790</v>
      </c>
    </row>
    <row r="4862" spans="1:3" s="15" customFormat="1" ht="15" hidden="1" customHeight="1" outlineLevel="1" x14ac:dyDescent="0.2">
      <c r="A4862" s="171" t="s">
        <v>336</v>
      </c>
      <c r="B4862" s="147"/>
      <c r="C4862" s="162">
        <v>10513790</v>
      </c>
    </row>
    <row r="4863" spans="1:3" s="15" customFormat="1" ht="15" hidden="1" customHeight="1" outlineLevel="1" x14ac:dyDescent="0.2">
      <c r="A4863" s="170" t="s">
        <v>748</v>
      </c>
      <c r="B4863" s="146"/>
      <c r="C4863" s="162">
        <v>3285249</v>
      </c>
    </row>
    <row r="4864" spans="1:3" s="15" customFormat="1" ht="15" hidden="1" customHeight="1" outlineLevel="1" x14ac:dyDescent="0.2">
      <c r="A4864" s="171" t="s">
        <v>387</v>
      </c>
      <c r="B4864" s="147"/>
      <c r="C4864" s="162">
        <v>3285249</v>
      </c>
    </row>
    <row r="4865" spans="1:5" ht="11.25" customHeight="1" collapsed="1" thickBot="1" x14ac:dyDescent="0.3">
      <c r="A4865" s="56" t="s">
        <v>198</v>
      </c>
      <c r="B4865" s="54"/>
      <c r="C4865" s="55"/>
      <c r="D4865" s="9"/>
      <c r="E4865" s="8"/>
    </row>
    <row r="4866" spans="1:5" s="111" customFormat="1" ht="19.5" thickTop="1" x14ac:dyDescent="0.3">
      <c r="A4866" s="112" t="s">
        <v>202</v>
      </c>
      <c r="B4866" s="113">
        <v>3371</v>
      </c>
      <c r="C4866" s="114">
        <v>6370397</v>
      </c>
      <c r="D4866" s="115">
        <f t="shared" si="26"/>
        <v>1889.7647582319787</v>
      </c>
      <c r="E4866" s="116">
        <f t="shared" si="25"/>
        <v>271.5179250333303</v>
      </c>
    </row>
    <row r="4867" spans="1:5" ht="17.25" hidden="1" outlineLevel="1" thickTop="1" thickBot="1" x14ac:dyDescent="0.3">
      <c r="A4867" s="277" t="s">
        <v>781</v>
      </c>
      <c r="B4867" s="278"/>
      <c r="C4867" s="279"/>
      <c r="D4867" s="9"/>
      <c r="E4867" s="8"/>
    </row>
    <row r="4868" spans="1:5" ht="17.25" hidden="1" outlineLevel="1" thickTop="1" thickBot="1" x14ac:dyDescent="0.3">
      <c r="A4868" s="30" t="s">
        <v>782</v>
      </c>
      <c r="B4868" s="31"/>
      <c r="C4868" s="32" t="s">
        <v>783</v>
      </c>
      <c r="D4868" s="9"/>
      <c r="E4868" s="8"/>
    </row>
    <row r="4869" spans="1:5" s="15" customFormat="1" ht="15" hidden="1" customHeight="1" outlineLevel="1" thickTop="1" x14ac:dyDescent="0.2">
      <c r="A4869" s="172" t="s">
        <v>575</v>
      </c>
      <c r="B4869" s="148"/>
      <c r="C4869" s="166">
        <v>6370397</v>
      </c>
    </row>
    <row r="4870" spans="1:5" s="15" customFormat="1" ht="15" hidden="1" customHeight="1" outlineLevel="1" x14ac:dyDescent="0.2">
      <c r="A4870" s="170" t="s">
        <v>318</v>
      </c>
      <c r="B4870" s="146"/>
      <c r="C4870" s="162">
        <v>2422797</v>
      </c>
    </row>
    <row r="4871" spans="1:5" s="15" customFormat="1" ht="15" hidden="1" customHeight="1" outlineLevel="1" x14ac:dyDescent="0.2">
      <c r="A4871" s="171" t="s">
        <v>319</v>
      </c>
      <c r="B4871" s="147"/>
      <c r="C4871" s="164">
        <v>10000</v>
      </c>
    </row>
    <row r="4872" spans="1:5" s="15" customFormat="1" ht="15" hidden="1" customHeight="1" outlineLevel="1" x14ac:dyDescent="0.2">
      <c r="A4872" s="171" t="s">
        <v>376</v>
      </c>
      <c r="B4872" s="147"/>
      <c r="C4872" s="162">
        <v>1922797</v>
      </c>
    </row>
    <row r="4873" spans="1:5" s="15" customFormat="1" ht="15" hidden="1" customHeight="1" outlineLevel="1" x14ac:dyDescent="0.2">
      <c r="A4873" s="171" t="s">
        <v>746</v>
      </c>
      <c r="B4873" s="147"/>
      <c r="C4873" s="164">
        <v>250000</v>
      </c>
    </row>
    <row r="4874" spans="1:5" s="15" customFormat="1" ht="15" hidden="1" customHeight="1" outlineLevel="1" x14ac:dyDescent="0.2">
      <c r="A4874" s="171" t="s">
        <v>325</v>
      </c>
      <c r="B4874" s="147"/>
      <c r="C4874" s="164">
        <v>240000</v>
      </c>
    </row>
    <row r="4875" spans="1:5" s="15" customFormat="1" ht="15" hidden="1" customHeight="1" outlineLevel="1" x14ac:dyDescent="0.2">
      <c r="A4875" s="170" t="s">
        <v>328</v>
      </c>
      <c r="B4875" s="146"/>
      <c r="C4875" s="162">
        <v>3721921</v>
      </c>
    </row>
    <row r="4876" spans="1:5" s="15" customFormat="1" ht="15" hidden="1" customHeight="1" outlineLevel="1" x14ac:dyDescent="0.2">
      <c r="A4876" s="171" t="s">
        <v>330</v>
      </c>
      <c r="B4876" s="147"/>
      <c r="C4876" s="162">
        <v>3721921</v>
      </c>
    </row>
    <row r="4877" spans="1:5" s="15" customFormat="1" ht="15" hidden="1" customHeight="1" outlineLevel="1" x14ac:dyDescent="0.2">
      <c r="A4877" s="170" t="s">
        <v>332</v>
      </c>
      <c r="B4877" s="146"/>
      <c r="C4877" s="164">
        <v>225679</v>
      </c>
    </row>
    <row r="4878" spans="1:5" s="15" customFormat="1" ht="15" hidden="1" customHeight="1" outlineLevel="1" x14ac:dyDescent="0.2">
      <c r="A4878" s="171" t="s">
        <v>333</v>
      </c>
      <c r="B4878" s="147"/>
      <c r="C4878" s="164">
        <v>200775</v>
      </c>
    </row>
    <row r="4879" spans="1:5" s="15" customFormat="1" ht="15" hidden="1" customHeight="1" outlineLevel="1" x14ac:dyDescent="0.2">
      <c r="A4879" s="171" t="s">
        <v>334</v>
      </c>
      <c r="B4879" s="147"/>
      <c r="C4879" s="164">
        <v>24904</v>
      </c>
    </row>
    <row r="4880" spans="1:5" ht="11.25" customHeight="1" collapsed="1" thickBot="1" x14ac:dyDescent="0.3">
      <c r="A4880" s="56" t="s">
        <v>202</v>
      </c>
      <c r="B4880" s="54"/>
      <c r="C4880" s="55"/>
      <c r="D4880" s="9"/>
      <c r="E4880" s="8"/>
    </row>
    <row r="4881" spans="1:5" s="111" customFormat="1" ht="19.5" thickTop="1" x14ac:dyDescent="0.3">
      <c r="A4881" s="106" t="s">
        <v>193</v>
      </c>
      <c r="B4881" s="107">
        <v>1180</v>
      </c>
      <c r="C4881" s="108">
        <v>2195858</v>
      </c>
      <c r="D4881" s="109">
        <f t="shared" si="26"/>
        <v>1860.8966101694916</v>
      </c>
      <c r="E4881" s="110">
        <f t="shared" si="25"/>
        <v>267.37020261055915</v>
      </c>
    </row>
    <row r="4882" spans="1:5" ht="17.25" hidden="1" outlineLevel="1" thickTop="1" thickBot="1" x14ac:dyDescent="0.3">
      <c r="A4882" s="277" t="s">
        <v>781</v>
      </c>
      <c r="B4882" s="278"/>
      <c r="C4882" s="279"/>
      <c r="D4882" s="9"/>
      <c r="E4882" s="8"/>
    </row>
    <row r="4883" spans="1:5" ht="17.25" hidden="1" outlineLevel="1" thickTop="1" thickBot="1" x14ac:dyDescent="0.3">
      <c r="A4883" s="30" t="s">
        <v>782</v>
      </c>
      <c r="B4883" s="31"/>
      <c r="C4883" s="32" t="s">
        <v>783</v>
      </c>
      <c r="D4883" s="9"/>
      <c r="E4883" s="8"/>
    </row>
    <row r="4884" spans="1:5" s="15" customFormat="1" ht="15" hidden="1" customHeight="1" outlineLevel="1" thickTop="1" x14ac:dyDescent="0.2">
      <c r="A4884" s="172" t="s">
        <v>576</v>
      </c>
      <c r="B4884" s="148"/>
      <c r="C4884" s="166">
        <v>2195858</v>
      </c>
    </row>
    <row r="4885" spans="1:5" s="15" customFormat="1" ht="15" hidden="1" customHeight="1" outlineLevel="1" x14ac:dyDescent="0.2">
      <c r="A4885" s="170" t="s">
        <v>318</v>
      </c>
      <c r="B4885" s="146"/>
      <c r="C4885" s="164">
        <v>154183</v>
      </c>
    </row>
    <row r="4886" spans="1:5" s="15" customFormat="1" ht="15" hidden="1" customHeight="1" outlineLevel="1" x14ac:dyDescent="0.2">
      <c r="A4886" s="171" t="s">
        <v>376</v>
      </c>
      <c r="B4886" s="147"/>
      <c r="C4886" s="164">
        <v>154183</v>
      </c>
    </row>
    <row r="4887" spans="1:5" s="15" customFormat="1" ht="15" hidden="1" customHeight="1" outlineLevel="1" x14ac:dyDescent="0.2">
      <c r="A4887" s="170" t="s">
        <v>328</v>
      </c>
      <c r="B4887" s="146"/>
      <c r="C4887" s="162">
        <v>1302838</v>
      </c>
    </row>
    <row r="4888" spans="1:5" s="15" customFormat="1" ht="15" hidden="1" customHeight="1" outlineLevel="1" x14ac:dyDescent="0.2">
      <c r="A4888" s="171" t="s">
        <v>330</v>
      </c>
      <c r="B4888" s="147"/>
      <c r="C4888" s="162">
        <v>1302838</v>
      </c>
    </row>
    <row r="4889" spans="1:5" s="15" customFormat="1" ht="15" hidden="1" customHeight="1" outlineLevel="1" x14ac:dyDescent="0.2">
      <c r="A4889" s="170" t="s">
        <v>332</v>
      </c>
      <c r="B4889" s="146"/>
      <c r="C4889" s="164">
        <v>738837</v>
      </c>
    </row>
    <row r="4890" spans="1:5" s="15" customFormat="1" ht="15" hidden="1" customHeight="1" outlineLevel="1" x14ac:dyDescent="0.2">
      <c r="A4890" s="171" t="s">
        <v>333</v>
      </c>
      <c r="B4890" s="147"/>
      <c r="C4890" s="164">
        <v>401478</v>
      </c>
    </row>
    <row r="4891" spans="1:5" s="15" customFormat="1" ht="15" hidden="1" customHeight="1" outlineLevel="1" x14ac:dyDescent="0.2">
      <c r="A4891" s="171" t="s">
        <v>334</v>
      </c>
      <c r="B4891" s="147"/>
      <c r="C4891" s="164">
        <v>337359</v>
      </c>
    </row>
    <row r="4892" spans="1:5" ht="11.25" customHeight="1" collapsed="1" thickBot="1" x14ac:dyDescent="0.3">
      <c r="A4892" s="56" t="s">
        <v>193</v>
      </c>
      <c r="B4892" s="54"/>
      <c r="C4892" s="55"/>
      <c r="D4892" s="9"/>
      <c r="E4892" s="8"/>
    </row>
    <row r="4893" spans="1:5" s="111" customFormat="1" ht="19.5" thickTop="1" x14ac:dyDescent="0.3">
      <c r="A4893" s="112" t="s">
        <v>199</v>
      </c>
      <c r="B4893" s="113">
        <v>20789</v>
      </c>
      <c r="C4893" s="114">
        <v>37171612</v>
      </c>
      <c r="D4893" s="115">
        <f t="shared" si="26"/>
        <v>1788.0423300784068</v>
      </c>
      <c r="E4893" s="116">
        <f t="shared" si="25"/>
        <v>256.90263363195498</v>
      </c>
    </row>
    <row r="4894" spans="1:5" ht="17.25" hidden="1" outlineLevel="1" thickTop="1" thickBot="1" x14ac:dyDescent="0.3">
      <c r="A4894" s="277" t="s">
        <v>781</v>
      </c>
      <c r="B4894" s="278"/>
      <c r="C4894" s="279"/>
      <c r="D4894" s="9"/>
      <c r="E4894" s="8"/>
    </row>
    <row r="4895" spans="1:5" ht="17.25" hidden="1" outlineLevel="1" thickTop="1" thickBot="1" x14ac:dyDescent="0.3">
      <c r="A4895" s="30" t="s">
        <v>782</v>
      </c>
      <c r="B4895" s="31"/>
      <c r="C4895" s="32" t="s">
        <v>783</v>
      </c>
      <c r="D4895" s="9"/>
      <c r="E4895" s="8"/>
    </row>
    <row r="4896" spans="1:5" s="15" customFormat="1" ht="15" hidden="1" customHeight="1" outlineLevel="1" thickTop="1" x14ac:dyDescent="0.2">
      <c r="A4896" s="172" t="s">
        <v>563</v>
      </c>
      <c r="B4896" s="148"/>
      <c r="C4896" s="166">
        <v>37171612</v>
      </c>
    </row>
    <row r="4897" spans="1:3" s="15" customFormat="1" ht="15" hidden="1" customHeight="1" outlineLevel="1" x14ac:dyDescent="0.2">
      <c r="A4897" s="170" t="s">
        <v>313</v>
      </c>
      <c r="B4897" s="146"/>
      <c r="C4897" s="164">
        <v>117000</v>
      </c>
    </row>
    <row r="4898" spans="1:3" s="15" customFormat="1" ht="15" hidden="1" customHeight="1" outlineLevel="1" x14ac:dyDescent="0.2">
      <c r="A4898" s="171" t="s">
        <v>314</v>
      </c>
      <c r="B4898" s="147"/>
      <c r="C4898" s="164">
        <v>82000</v>
      </c>
    </row>
    <row r="4899" spans="1:3" s="15" customFormat="1" ht="15" hidden="1" customHeight="1" outlineLevel="1" x14ac:dyDescent="0.2">
      <c r="A4899" s="171" t="s">
        <v>316</v>
      </c>
      <c r="B4899" s="147"/>
      <c r="C4899" s="164">
        <v>15000</v>
      </c>
    </row>
    <row r="4900" spans="1:3" s="15" customFormat="1" ht="15" hidden="1" customHeight="1" outlineLevel="1" x14ac:dyDescent="0.2">
      <c r="A4900" s="171" t="s">
        <v>338</v>
      </c>
      <c r="B4900" s="147"/>
      <c r="C4900" s="164">
        <v>20000</v>
      </c>
    </row>
    <row r="4901" spans="1:3" s="15" customFormat="1" ht="15" hidden="1" customHeight="1" outlineLevel="1" x14ac:dyDescent="0.2">
      <c r="A4901" s="170" t="s">
        <v>318</v>
      </c>
      <c r="B4901" s="146"/>
      <c r="C4901" s="164">
        <v>58127</v>
      </c>
    </row>
    <row r="4902" spans="1:3" s="15" customFormat="1" ht="15" hidden="1" customHeight="1" outlineLevel="1" x14ac:dyDescent="0.2">
      <c r="A4902" s="171" t="s">
        <v>319</v>
      </c>
      <c r="B4902" s="147"/>
      <c r="C4902" s="164">
        <v>10000</v>
      </c>
    </row>
    <row r="4903" spans="1:3" s="15" customFormat="1" ht="15" hidden="1" customHeight="1" outlineLevel="1" x14ac:dyDescent="0.2">
      <c r="A4903" s="171" t="s">
        <v>356</v>
      </c>
      <c r="B4903" s="147"/>
      <c r="C4903" s="164">
        <v>11000</v>
      </c>
    </row>
    <row r="4904" spans="1:3" s="15" customFormat="1" ht="15" hidden="1" customHeight="1" outlineLevel="1" x14ac:dyDescent="0.2">
      <c r="A4904" s="171" t="s">
        <v>376</v>
      </c>
      <c r="B4904" s="147"/>
      <c r="C4904" s="164">
        <v>27127</v>
      </c>
    </row>
    <row r="4905" spans="1:3" s="15" customFormat="1" ht="15" hidden="1" customHeight="1" outlineLevel="1" x14ac:dyDescent="0.2">
      <c r="A4905" s="171" t="s">
        <v>321</v>
      </c>
      <c r="B4905" s="147"/>
      <c r="C4905" s="164">
        <v>10000</v>
      </c>
    </row>
    <row r="4906" spans="1:3" s="15" customFormat="1" ht="15" hidden="1" customHeight="1" outlineLevel="1" x14ac:dyDescent="0.2">
      <c r="A4906" s="170" t="s">
        <v>326</v>
      </c>
      <c r="B4906" s="146"/>
      <c r="C4906" s="164">
        <v>22000</v>
      </c>
    </row>
    <row r="4907" spans="1:3" s="15" customFormat="1" ht="15" hidden="1" customHeight="1" outlineLevel="1" x14ac:dyDescent="0.2">
      <c r="A4907" s="171" t="s">
        <v>344</v>
      </c>
      <c r="B4907" s="147"/>
      <c r="C4907" s="164">
        <v>22000</v>
      </c>
    </row>
    <row r="4908" spans="1:3" s="15" customFormat="1" ht="15" hidden="1" customHeight="1" outlineLevel="1" x14ac:dyDescent="0.2">
      <c r="A4908" s="170" t="s">
        <v>345</v>
      </c>
      <c r="B4908" s="146"/>
      <c r="C4908" s="164">
        <v>162000</v>
      </c>
    </row>
    <row r="4909" spans="1:3" s="15" customFormat="1" ht="15" hidden="1" customHeight="1" outlineLevel="1" x14ac:dyDescent="0.2">
      <c r="A4909" s="171" t="s">
        <v>346</v>
      </c>
      <c r="B4909" s="147"/>
      <c r="C4909" s="164">
        <v>162000</v>
      </c>
    </row>
    <row r="4910" spans="1:3" s="15" customFormat="1" ht="15" hidden="1" customHeight="1" outlineLevel="1" x14ac:dyDescent="0.2">
      <c r="A4910" s="170" t="s">
        <v>328</v>
      </c>
      <c r="B4910" s="146"/>
      <c r="C4910" s="162">
        <v>22777584</v>
      </c>
    </row>
    <row r="4911" spans="1:3" s="15" customFormat="1" ht="15" hidden="1" customHeight="1" outlineLevel="1" x14ac:dyDescent="0.2">
      <c r="A4911" s="171" t="s">
        <v>330</v>
      </c>
      <c r="B4911" s="147"/>
      <c r="C4911" s="162">
        <v>22777584</v>
      </c>
    </row>
    <row r="4912" spans="1:3" s="15" customFormat="1" ht="15" hidden="1" customHeight="1" outlineLevel="1" x14ac:dyDescent="0.2">
      <c r="A4912" s="170" t="s">
        <v>332</v>
      </c>
      <c r="B4912" s="146"/>
      <c r="C4912" s="162">
        <v>5034901</v>
      </c>
    </row>
    <row r="4913" spans="1:5" s="15" customFormat="1" ht="15" hidden="1" customHeight="1" outlineLevel="1" x14ac:dyDescent="0.2">
      <c r="A4913" s="171" t="s">
        <v>333</v>
      </c>
      <c r="B4913" s="147"/>
      <c r="C4913" s="162">
        <v>2904848</v>
      </c>
    </row>
    <row r="4914" spans="1:5" s="15" customFormat="1" ht="15" hidden="1" customHeight="1" outlineLevel="1" x14ac:dyDescent="0.2">
      <c r="A4914" s="171" t="s">
        <v>334</v>
      </c>
      <c r="B4914" s="147"/>
      <c r="C4914" s="162">
        <v>2130053</v>
      </c>
    </row>
    <row r="4915" spans="1:5" s="15" customFormat="1" ht="15" hidden="1" customHeight="1" outlineLevel="1" x14ac:dyDescent="0.2">
      <c r="A4915" s="170" t="s">
        <v>741</v>
      </c>
      <c r="B4915" s="146"/>
      <c r="C4915" s="162">
        <v>9000000</v>
      </c>
    </row>
    <row r="4916" spans="1:5" s="15" customFormat="1" ht="15" hidden="1" customHeight="1" outlineLevel="1" x14ac:dyDescent="0.2">
      <c r="A4916" s="171" t="s">
        <v>336</v>
      </c>
      <c r="B4916" s="147"/>
      <c r="C4916" s="162">
        <v>9000000</v>
      </c>
    </row>
    <row r="4917" spans="1:5" ht="11.25" customHeight="1" collapsed="1" thickBot="1" x14ac:dyDescent="0.3">
      <c r="A4917" s="56" t="s">
        <v>199</v>
      </c>
      <c r="B4917" s="54"/>
      <c r="C4917" s="55"/>
      <c r="D4917" s="9"/>
      <c r="E4917" s="8"/>
    </row>
    <row r="4918" spans="1:5" s="111" customFormat="1" ht="19.5" thickTop="1" x14ac:dyDescent="0.3">
      <c r="A4918" s="106" t="s">
        <v>709</v>
      </c>
      <c r="B4918" s="107">
        <v>15812</v>
      </c>
      <c r="C4918" s="108">
        <v>27935499</v>
      </c>
      <c r="D4918" s="109">
        <f t="shared" si="26"/>
        <v>1766.7277384265115</v>
      </c>
      <c r="E4918" s="110">
        <f t="shared" si="25"/>
        <v>253.84019230265969</v>
      </c>
    </row>
    <row r="4919" spans="1:5" ht="17.25" hidden="1" outlineLevel="1" thickTop="1" thickBot="1" x14ac:dyDescent="0.3">
      <c r="A4919" s="277" t="s">
        <v>781</v>
      </c>
      <c r="B4919" s="278"/>
      <c r="C4919" s="279"/>
      <c r="D4919" s="9"/>
      <c r="E4919" s="8"/>
    </row>
    <row r="4920" spans="1:5" ht="17.25" hidden="1" outlineLevel="1" thickTop="1" thickBot="1" x14ac:dyDescent="0.3">
      <c r="A4920" s="30" t="s">
        <v>782</v>
      </c>
      <c r="B4920" s="31"/>
      <c r="C4920" s="32" t="s">
        <v>783</v>
      </c>
      <c r="D4920" s="9"/>
      <c r="E4920" s="8"/>
    </row>
    <row r="4921" spans="1:5" ht="15" hidden="1" customHeight="1" outlineLevel="1" thickTop="1" x14ac:dyDescent="0.25">
      <c r="A4921" s="172" t="s">
        <v>591</v>
      </c>
      <c r="B4921" s="148"/>
      <c r="C4921" s="166">
        <v>27935499</v>
      </c>
      <c r="E4921" s="1"/>
    </row>
    <row r="4922" spans="1:5" ht="15" hidden="1" customHeight="1" outlineLevel="1" x14ac:dyDescent="0.25">
      <c r="A4922" s="170" t="s">
        <v>310</v>
      </c>
      <c r="B4922" s="146"/>
      <c r="C4922" s="164">
        <v>120795</v>
      </c>
      <c r="E4922" s="1"/>
    </row>
    <row r="4923" spans="1:5" ht="15" hidden="1" customHeight="1" outlineLevel="1" x14ac:dyDescent="0.25">
      <c r="A4923" s="171" t="s">
        <v>311</v>
      </c>
      <c r="B4923" s="147"/>
      <c r="C4923" s="164">
        <v>120795</v>
      </c>
      <c r="E4923" s="1"/>
    </row>
    <row r="4924" spans="1:5" ht="15" hidden="1" customHeight="1" outlineLevel="1" x14ac:dyDescent="0.25">
      <c r="A4924" s="170" t="s">
        <v>313</v>
      </c>
      <c r="B4924" s="146"/>
      <c r="C4924" s="164">
        <v>1577</v>
      </c>
      <c r="E4924" s="1"/>
    </row>
    <row r="4925" spans="1:5" ht="15" hidden="1" customHeight="1" outlineLevel="1" x14ac:dyDescent="0.25">
      <c r="A4925" s="171" t="s">
        <v>315</v>
      </c>
      <c r="B4925" s="147"/>
      <c r="C4925" s="164">
        <v>1577</v>
      </c>
      <c r="E4925" s="1"/>
    </row>
    <row r="4926" spans="1:5" ht="15" hidden="1" customHeight="1" outlineLevel="1" x14ac:dyDescent="0.25">
      <c r="A4926" s="170" t="s">
        <v>747</v>
      </c>
      <c r="B4926" s="146"/>
      <c r="C4926" s="164">
        <v>315673</v>
      </c>
      <c r="E4926" s="1"/>
    </row>
    <row r="4927" spans="1:5" ht="15" hidden="1" customHeight="1" outlineLevel="1" x14ac:dyDescent="0.25">
      <c r="A4927" s="171" t="s">
        <v>382</v>
      </c>
      <c r="B4927" s="147"/>
      <c r="C4927" s="164">
        <v>315673</v>
      </c>
      <c r="E4927" s="1"/>
    </row>
    <row r="4928" spans="1:5" ht="15" hidden="1" customHeight="1" outlineLevel="1" x14ac:dyDescent="0.25">
      <c r="A4928" s="170" t="s">
        <v>318</v>
      </c>
      <c r="B4928" s="146"/>
      <c r="C4928" s="164">
        <v>118137</v>
      </c>
      <c r="E4928" s="1"/>
    </row>
    <row r="4929" spans="1:5" ht="15" hidden="1" customHeight="1" outlineLevel="1" x14ac:dyDescent="0.25">
      <c r="A4929" s="171" t="s">
        <v>319</v>
      </c>
      <c r="B4929" s="147"/>
      <c r="C4929" s="164">
        <v>1000</v>
      </c>
      <c r="E4929" s="1"/>
    </row>
    <row r="4930" spans="1:5" ht="15" hidden="1" customHeight="1" outlineLevel="1" x14ac:dyDescent="0.25">
      <c r="A4930" s="171" t="s">
        <v>376</v>
      </c>
      <c r="B4930" s="147"/>
      <c r="C4930" s="164">
        <v>111637</v>
      </c>
      <c r="E4930" s="1"/>
    </row>
    <row r="4931" spans="1:5" ht="15" hidden="1" customHeight="1" outlineLevel="1" x14ac:dyDescent="0.25">
      <c r="A4931" s="171" t="s">
        <v>321</v>
      </c>
      <c r="B4931" s="147"/>
      <c r="C4931" s="169">
        <v>500</v>
      </c>
      <c r="E4931" s="1"/>
    </row>
    <row r="4932" spans="1:5" ht="15" hidden="1" customHeight="1" outlineLevel="1" x14ac:dyDescent="0.25">
      <c r="A4932" s="171" t="s">
        <v>325</v>
      </c>
      <c r="B4932" s="147"/>
      <c r="C4932" s="164">
        <v>5000</v>
      </c>
      <c r="E4932" s="1"/>
    </row>
    <row r="4933" spans="1:5" ht="15" hidden="1" customHeight="1" outlineLevel="1" x14ac:dyDescent="0.25">
      <c r="A4933" s="170" t="s">
        <v>328</v>
      </c>
      <c r="B4933" s="146"/>
      <c r="C4933" s="162">
        <v>17262605</v>
      </c>
      <c r="E4933" s="1"/>
    </row>
    <row r="4934" spans="1:5" ht="15" hidden="1" customHeight="1" outlineLevel="1" x14ac:dyDescent="0.25">
      <c r="A4934" s="171" t="s">
        <v>330</v>
      </c>
      <c r="B4934" s="147"/>
      <c r="C4934" s="162">
        <v>17262605</v>
      </c>
      <c r="E4934" s="1"/>
    </row>
    <row r="4935" spans="1:5" ht="15" hidden="1" customHeight="1" outlineLevel="1" x14ac:dyDescent="0.25">
      <c r="A4935" s="170" t="s">
        <v>332</v>
      </c>
      <c r="B4935" s="146"/>
      <c r="C4935" s="162">
        <v>2267212</v>
      </c>
      <c r="E4935" s="1"/>
    </row>
    <row r="4936" spans="1:5" ht="15" hidden="1" customHeight="1" outlineLevel="1" x14ac:dyDescent="0.25">
      <c r="A4936" s="171" t="s">
        <v>333</v>
      </c>
      <c r="B4936" s="147"/>
      <c r="C4936" s="162">
        <v>2192577</v>
      </c>
      <c r="E4936" s="1"/>
    </row>
    <row r="4937" spans="1:5" ht="15" hidden="1" customHeight="1" outlineLevel="1" x14ac:dyDescent="0.25">
      <c r="A4937" s="171" t="s">
        <v>334</v>
      </c>
      <c r="B4937" s="147"/>
      <c r="C4937" s="164">
        <v>74635</v>
      </c>
      <c r="E4937" s="1"/>
    </row>
    <row r="4938" spans="1:5" ht="15" hidden="1" customHeight="1" outlineLevel="1" x14ac:dyDescent="0.25">
      <c r="A4938" s="170" t="s">
        <v>741</v>
      </c>
      <c r="B4938" s="146"/>
      <c r="C4938" s="162">
        <v>7849500</v>
      </c>
      <c r="E4938" s="1"/>
    </row>
    <row r="4939" spans="1:5" ht="15" hidden="1" customHeight="1" outlineLevel="1" x14ac:dyDescent="0.25">
      <c r="A4939" s="171" t="s">
        <v>336</v>
      </c>
      <c r="B4939" s="147"/>
      <c r="C4939" s="162">
        <v>7849500</v>
      </c>
      <c r="E4939" s="1"/>
    </row>
    <row r="4940" spans="1:5" ht="11.25" customHeight="1" collapsed="1" thickBot="1" x14ac:dyDescent="0.3">
      <c r="A4940" s="56" t="s">
        <v>709</v>
      </c>
      <c r="B4940" s="54"/>
      <c r="C4940" s="55"/>
      <c r="D4940" s="9"/>
      <c r="E4940" s="8"/>
    </row>
    <row r="4941" spans="1:5" s="111" customFormat="1" ht="19.5" thickTop="1" x14ac:dyDescent="0.3">
      <c r="A4941" s="112" t="s">
        <v>183</v>
      </c>
      <c r="B4941" s="113">
        <v>33922</v>
      </c>
      <c r="C4941" s="114">
        <v>59371602</v>
      </c>
      <c r="D4941" s="115">
        <f t="shared" si="26"/>
        <v>1750.2388420494074</v>
      </c>
      <c r="E4941" s="116">
        <f t="shared" si="25"/>
        <v>251.47109799560451</v>
      </c>
    </row>
    <row r="4942" spans="1:5" ht="17.25" hidden="1" outlineLevel="1" thickTop="1" thickBot="1" x14ac:dyDescent="0.3">
      <c r="A4942" s="277" t="s">
        <v>781</v>
      </c>
      <c r="B4942" s="278"/>
      <c r="C4942" s="279"/>
      <c r="D4942" s="9"/>
      <c r="E4942" s="8"/>
    </row>
    <row r="4943" spans="1:5" ht="17.25" hidden="1" outlineLevel="1" thickTop="1" thickBot="1" x14ac:dyDescent="0.3">
      <c r="A4943" s="30" t="s">
        <v>782</v>
      </c>
      <c r="B4943" s="31"/>
      <c r="C4943" s="32" t="s">
        <v>783</v>
      </c>
      <c r="D4943" s="9"/>
      <c r="E4943" s="8"/>
    </row>
    <row r="4944" spans="1:5" s="15" customFormat="1" ht="15" hidden="1" customHeight="1" outlineLevel="1" thickTop="1" x14ac:dyDescent="0.2">
      <c r="A4944" s="172" t="s">
        <v>558</v>
      </c>
      <c r="B4944" s="148"/>
      <c r="C4944" s="166">
        <v>59371602</v>
      </c>
    </row>
    <row r="4945" spans="1:3" s="15" customFormat="1" ht="15" hidden="1" customHeight="1" outlineLevel="1" x14ac:dyDescent="0.2">
      <c r="A4945" s="170" t="s">
        <v>310</v>
      </c>
      <c r="B4945" s="146"/>
      <c r="C4945" s="164">
        <v>81000</v>
      </c>
    </row>
    <row r="4946" spans="1:3" s="15" customFormat="1" ht="15" hidden="1" customHeight="1" outlineLevel="1" x14ac:dyDescent="0.2">
      <c r="A4946" s="171" t="s">
        <v>311</v>
      </c>
      <c r="B4946" s="147"/>
      <c r="C4946" s="164">
        <v>1000</v>
      </c>
    </row>
    <row r="4947" spans="1:3" s="15" customFormat="1" ht="15" hidden="1" customHeight="1" outlineLevel="1" x14ac:dyDescent="0.2">
      <c r="A4947" s="171" t="s">
        <v>312</v>
      </c>
      <c r="B4947" s="147"/>
      <c r="C4947" s="164">
        <v>80000</v>
      </c>
    </row>
    <row r="4948" spans="1:3" s="15" customFormat="1" ht="15" hidden="1" customHeight="1" outlineLevel="1" x14ac:dyDescent="0.2">
      <c r="A4948" s="170" t="s">
        <v>313</v>
      </c>
      <c r="B4948" s="146"/>
      <c r="C4948" s="164">
        <v>720000</v>
      </c>
    </row>
    <row r="4949" spans="1:3" s="15" customFormat="1" ht="15" hidden="1" customHeight="1" outlineLevel="1" x14ac:dyDescent="0.2">
      <c r="A4949" s="171" t="s">
        <v>314</v>
      </c>
      <c r="B4949" s="147"/>
      <c r="C4949" s="164">
        <v>400000</v>
      </c>
    </row>
    <row r="4950" spans="1:3" s="15" customFormat="1" ht="15" hidden="1" customHeight="1" outlineLevel="1" x14ac:dyDescent="0.2">
      <c r="A4950" s="171" t="s">
        <v>315</v>
      </c>
      <c r="B4950" s="147"/>
      <c r="C4950" s="164">
        <v>170000</v>
      </c>
    </row>
    <row r="4951" spans="1:3" s="15" customFormat="1" ht="15" hidden="1" customHeight="1" outlineLevel="1" x14ac:dyDescent="0.2">
      <c r="A4951" s="171" t="s">
        <v>316</v>
      </c>
      <c r="B4951" s="147"/>
      <c r="C4951" s="164">
        <v>150000</v>
      </c>
    </row>
    <row r="4952" spans="1:3" s="15" customFormat="1" ht="15" hidden="1" customHeight="1" outlineLevel="1" x14ac:dyDescent="0.2">
      <c r="A4952" s="170" t="s">
        <v>318</v>
      </c>
      <c r="B4952" s="146"/>
      <c r="C4952" s="164">
        <v>212724</v>
      </c>
    </row>
    <row r="4953" spans="1:3" s="15" customFormat="1" ht="15" hidden="1" customHeight="1" outlineLevel="1" x14ac:dyDescent="0.2">
      <c r="A4953" s="171" t="s">
        <v>319</v>
      </c>
      <c r="B4953" s="147"/>
      <c r="C4953" s="164">
        <v>79000</v>
      </c>
    </row>
    <row r="4954" spans="1:3" s="15" customFormat="1" ht="15" hidden="1" customHeight="1" outlineLevel="1" x14ac:dyDescent="0.2">
      <c r="A4954" s="171" t="s">
        <v>376</v>
      </c>
      <c r="B4954" s="147"/>
      <c r="C4954" s="164">
        <v>38724</v>
      </c>
    </row>
    <row r="4955" spans="1:3" s="15" customFormat="1" ht="15" hidden="1" customHeight="1" outlineLevel="1" x14ac:dyDescent="0.2">
      <c r="A4955" s="171" t="s">
        <v>323</v>
      </c>
      <c r="B4955" s="147"/>
      <c r="C4955" s="164">
        <v>50000</v>
      </c>
    </row>
    <row r="4956" spans="1:3" s="15" customFormat="1" ht="15" hidden="1" customHeight="1" outlineLevel="1" x14ac:dyDescent="0.2">
      <c r="A4956" s="171" t="s">
        <v>324</v>
      </c>
      <c r="B4956" s="147"/>
      <c r="C4956" s="164">
        <v>20000</v>
      </c>
    </row>
    <row r="4957" spans="1:3" s="15" customFormat="1" ht="15" hidden="1" customHeight="1" outlineLevel="1" x14ac:dyDescent="0.2">
      <c r="A4957" s="171" t="s">
        <v>325</v>
      </c>
      <c r="B4957" s="147"/>
      <c r="C4957" s="164">
        <v>25000</v>
      </c>
    </row>
    <row r="4958" spans="1:3" s="15" customFormat="1" ht="15" hidden="1" customHeight="1" outlineLevel="1" x14ac:dyDescent="0.2">
      <c r="A4958" s="170" t="s">
        <v>345</v>
      </c>
      <c r="B4958" s="146"/>
      <c r="C4958" s="164">
        <v>162000</v>
      </c>
    </row>
    <row r="4959" spans="1:3" s="15" customFormat="1" ht="15" hidden="1" customHeight="1" outlineLevel="1" x14ac:dyDescent="0.2">
      <c r="A4959" s="171" t="s">
        <v>368</v>
      </c>
      <c r="B4959" s="147"/>
      <c r="C4959" s="164">
        <v>162000</v>
      </c>
    </row>
    <row r="4960" spans="1:3" s="15" customFormat="1" ht="15" hidden="1" customHeight="1" outlineLevel="1" x14ac:dyDescent="0.2">
      <c r="A4960" s="170" t="s">
        <v>328</v>
      </c>
      <c r="B4960" s="146"/>
      <c r="C4960" s="162">
        <v>36953348</v>
      </c>
    </row>
    <row r="4961" spans="1:5" s="15" customFormat="1" ht="15" hidden="1" customHeight="1" outlineLevel="1" x14ac:dyDescent="0.2">
      <c r="A4961" s="171" t="s">
        <v>559</v>
      </c>
      <c r="B4961" s="147"/>
      <c r="C4961" s="164">
        <v>15680</v>
      </c>
    </row>
    <row r="4962" spans="1:5" s="15" customFormat="1" ht="15" hidden="1" customHeight="1" outlineLevel="1" x14ac:dyDescent="0.2">
      <c r="A4962" s="171" t="s">
        <v>330</v>
      </c>
      <c r="B4962" s="147"/>
      <c r="C4962" s="162">
        <v>36937668</v>
      </c>
    </row>
    <row r="4963" spans="1:5" s="15" customFormat="1" ht="15" hidden="1" customHeight="1" outlineLevel="1" x14ac:dyDescent="0.2">
      <c r="A4963" s="170" t="s">
        <v>332</v>
      </c>
      <c r="B4963" s="146"/>
      <c r="C4963" s="162">
        <v>3058360</v>
      </c>
    </row>
    <row r="4964" spans="1:5" s="15" customFormat="1" ht="15" hidden="1" customHeight="1" outlineLevel="1" x14ac:dyDescent="0.2">
      <c r="A4964" s="171" t="s">
        <v>333</v>
      </c>
      <c r="B4964" s="147"/>
      <c r="C4964" s="162">
        <v>2844565</v>
      </c>
    </row>
    <row r="4965" spans="1:5" s="15" customFormat="1" ht="15" hidden="1" customHeight="1" outlineLevel="1" x14ac:dyDescent="0.2">
      <c r="A4965" s="171" t="s">
        <v>334</v>
      </c>
      <c r="B4965" s="147"/>
      <c r="C4965" s="164">
        <v>213795</v>
      </c>
    </row>
    <row r="4966" spans="1:5" s="15" customFormat="1" ht="15" hidden="1" customHeight="1" outlineLevel="1" x14ac:dyDescent="0.2">
      <c r="A4966" s="170" t="s">
        <v>741</v>
      </c>
      <c r="B4966" s="146"/>
      <c r="C4966" s="162">
        <v>18184170</v>
      </c>
    </row>
    <row r="4967" spans="1:5" s="15" customFormat="1" ht="15" hidden="1" customHeight="1" outlineLevel="1" x14ac:dyDescent="0.2">
      <c r="A4967" s="171" t="s">
        <v>336</v>
      </c>
      <c r="B4967" s="147"/>
      <c r="C4967" s="162">
        <v>18159170</v>
      </c>
    </row>
    <row r="4968" spans="1:5" s="15" customFormat="1" ht="15" hidden="1" customHeight="1" outlineLevel="1" x14ac:dyDescent="0.2">
      <c r="A4968" s="171" t="s">
        <v>354</v>
      </c>
      <c r="B4968" s="147"/>
      <c r="C4968" s="164">
        <v>20000</v>
      </c>
    </row>
    <row r="4969" spans="1:5" s="15" customFormat="1" ht="15" hidden="1" customHeight="1" outlineLevel="1" x14ac:dyDescent="0.2">
      <c r="A4969" s="171" t="s">
        <v>637</v>
      </c>
      <c r="B4969" s="147"/>
      <c r="C4969" s="164">
        <v>5000</v>
      </c>
    </row>
    <row r="4970" spans="1:5" ht="11.25" customHeight="1" collapsed="1" thickBot="1" x14ac:dyDescent="0.3">
      <c r="A4970" s="56" t="s">
        <v>183</v>
      </c>
      <c r="B4970" s="54"/>
      <c r="C4970" s="55"/>
      <c r="D4970" s="9"/>
      <c r="E4970" s="8"/>
    </row>
    <row r="4971" spans="1:5" s="111" customFormat="1" ht="19.5" thickTop="1" x14ac:dyDescent="0.3">
      <c r="A4971" s="106" t="s">
        <v>206</v>
      </c>
      <c r="B4971" s="107">
        <v>14789</v>
      </c>
      <c r="C4971" s="108">
        <v>25790958</v>
      </c>
      <c r="D4971" s="109">
        <f t="shared" si="26"/>
        <v>1743.9284603421461</v>
      </c>
      <c r="E4971" s="110">
        <f t="shared" si="25"/>
        <v>250.5644339572049</v>
      </c>
    </row>
    <row r="4972" spans="1:5" ht="17.25" hidden="1" outlineLevel="1" thickTop="1" thickBot="1" x14ac:dyDescent="0.3">
      <c r="A4972" s="277" t="s">
        <v>781</v>
      </c>
      <c r="B4972" s="278"/>
      <c r="C4972" s="279"/>
      <c r="D4972" s="9"/>
      <c r="E4972" s="8"/>
    </row>
    <row r="4973" spans="1:5" ht="17.25" hidden="1" outlineLevel="1" thickTop="1" thickBot="1" x14ac:dyDescent="0.3">
      <c r="A4973" s="30" t="s">
        <v>782</v>
      </c>
      <c r="B4973" s="31"/>
      <c r="C4973" s="32" t="s">
        <v>783</v>
      </c>
      <c r="D4973" s="9"/>
      <c r="E4973" s="8"/>
    </row>
    <row r="4974" spans="1:5" s="15" customFormat="1" ht="15" hidden="1" customHeight="1" outlineLevel="1" thickTop="1" x14ac:dyDescent="0.2">
      <c r="A4974" s="172" t="s">
        <v>583</v>
      </c>
      <c r="B4974" s="148"/>
      <c r="C4974" s="166">
        <v>25790958</v>
      </c>
    </row>
    <row r="4975" spans="1:5" s="15" customFormat="1" ht="15" hidden="1" customHeight="1" outlineLevel="1" x14ac:dyDescent="0.2">
      <c r="A4975" s="170" t="s">
        <v>313</v>
      </c>
      <c r="B4975" s="146"/>
      <c r="C4975" s="164">
        <v>50000</v>
      </c>
    </row>
    <row r="4976" spans="1:5" s="15" customFormat="1" ht="15" hidden="1" customHeight="1" outlineLevel="1" x14ac:dyDescent="0.2">
      <c r="A4976" s="171" t="s">
        <v>314</v>
      </c>
      <c r="B4976" s="147"/>
      <c r="C4976" s="164">
        <v>50000</v>
      </c>
    </row>
    <row r="4977" spans="1:5" s="15" customFormat="1" ht="15" hidden="1" customHeight="1" outlineLevel="1" x14ac:dyDescent="0.2">
      <c r="A4977" s="170" t="s">
        <v>747</v>
      </c>
      <c r="B4977" s="146"/>
      <c r="C4977" s="162">
        <v>1000000</v>
      </c>
    </row>
    <row r="4978" spans="1:5" s="15" customFormat="1" ht="15" hidden="1" customHeight="1" outlineLevel="1" x14ac:dyDescent="0.2">
      <c r="A4978" s="171" t="s">
        <v>382</v>
      </c>
      <c r="B4978" s="147"/>
      <c r="C4978" s="162">
        <v>1000000</v>
      </c>
    </row>
    <row r="4979" spans="1:5" s="15" customFormat="1" ht="15" hidden="1" customHeight="1" outlineLevel="1" x14ac:dyDescent="0.2">
      <c r="A4979" s="170" t="s">
        <v>318</v>
      </c>
      <c r="B4979" s="146"/>
      <c r="C4979" s="164">
        <v>405376</v>
      </c>
    </row>
    <row r="4980" spans="1:5" s="16" customFormat="1" ht="15" hidden="1" customHeight="1" outlineLevel="1" x14ac:dyDescent="0.2">
      <c r="A4980" s="171" t="s">
        <v>376</v>
      </c>
      <c r="B4980" s="147"/>
      <c r="C4980" s="164">
        <v>405376</v>
      </c>
    </row>
    <row r="4981" spans="1:5" s="16" customFormat="1" ht="15" hidden="1" customHeight="1" outlineLevel="1" x14ac:dyDescent="0.2">
      <c r="A4981" s="170" t="s">
        <v>328</v>
      </c>
      <c r="B4981" s="146"/>
      <c r="C4981" s="162">
        <v>16192732</v>
      </c>
    </row>
    <row r="4982" spans="1:5" s="16" customFormat="1" ht="15" hidden="1" customHeight="1" outlineLevel="1" x14ac:dyDescent="0.2">
      <c r="A4982" s="171" t="s">
        <v>330</v>
      </c>
      <c r="B4982" s="147"/>
      <c r="C4982" s="162">
        <v>16192732</v>
      </c>
    </row>
    <row r="4983" spans="1:5" s="16" customFormat="1" ht="15" hidden="1" customHeight="1" outlineLevel="1" x14ac:dyDescent="0.2">
      <c r="A4983" s="170" t="s">
        <v>332</v>
      </c>
      <c r="B4983" s="146"/>
      <c r="C4983" s="164">
        <v>981730</v>
      </c>
    </row>
    <row r="4984" spans="1:5" s="16" customFormat="1" ht="15" hidden="1" customHeight="1" outlineLevel="1" x14ac:dyDescent="0.2">
      <c r="A4984" s="171" t="s">
        <v>333</v>
      </c>
      <c r="B4984" s="147"/>
      <c r="C4984" s="164">
        <v>933883</v>
      </c>
    </row>
    <row r="4985" spans="1:5" s="16" customFormat="1" ht="15" hidden="1" customHeight="1" outlineLevel="1" x14ac:dyDescent="0.2">
      <c r="A4985" s="171" t="s">
        <v>334</v>
      </c>
      <c r="B4985" s="147"/>
      <c r="C4985" s="164">
        <v>47847</v>
      </c>
    </row>
    <row r="4986" spans="1:5" s="16" customFormat="1" ht="15" hidden="1" customHeight="1" outlineLevel="1" x14ac:dyDescent="0.2">
      <c r="A4986" s="170" t="s">
        <v>741</v>
      </c>
      <c r="B4986" s="146"/>
      <c r="C4986" s="162">
        <v>7161120</v>
      </c>
    </row>
    <row r="4987" spans="1:5" s="16" customFormat="1" ht="15" hidden="1" customHeight="1" outlineLevel="1" x14ac:dyDescent="0.2">
      <c r="A4987" s="171" t="s">
        <v>336</v>
      </c>
      <c r="B4987" s="147"/>
      <c r="C4987" s="162">
        <v>7161120</v>
      </c>
    </row>
    <row r="4988" spans="1:5" ht="11.25" customHeight="1" collapsed="1" thickBot="1" x14ac:dyDescent="0.3">
      <c r="A4988" s="56" t="s">
        <v>206</v>
      </c>
      <c r="B4988" s="54"/>
      <c r="C4988" s="55"/>
      <c r="D4988" s="9"/>
      <c r="E4988" s="8"/>
    </row>
    <row r="4989" spans="1:5" s="111" customFormat="1" ht="19.5" thickTop="1" x14ac:dyDescent="0.3">
      <c r="A4989" s="112" t="s">
        <v>213</v>
      </c>
      <c r="B4989" s="113">
        <v>44906</v>
      </c>
      <c r="C4989" s="114">
        <v>78237601</v>
      </c>
      <c r="D4989" s="115">
        <f t="shared" si="26"/>
        <v>1742.2527279205451</v>
      </c>
      <c r="E4989" s="116">
        <f t="shared" si="25"/>
        <v>250.32366780467603</v>
      </c>
    </row>
    <row r="4990" spans="1:5" ht="17.25" hidden="1" outlineLevel="1" thickTop="1" thickBot="1" x14ac:dyDescent="0.3">
      <c r="A4990" s="277" t="s">
        <v>781</v>
      </c>
      <c r="B4990" s="278"/>
      <c r="C4990" s="279"/>
      <c r="D4990" s="9"/>
      <c r="E4990" s="8"/>
    </row>
    <row r="4991" spans="1:5" ht="17.25" hidden="1" outlineLevel="1" thickTop="1" thickBot="1" x14ac:dyDescent="0.3">
      <c r="A4991" s="30" t="s">
        <v>782</v>
      </c>
      <c r="B4991" s="31"/>
      <c r="C4991" s="32" t="s">
        <v>783</v>
      </c>
      <c r="D4991" s="9"/>
      <c r="E4991" s="8"/>
    </row>
    <row r="4992" spans="1:5" s="16" customFormat="1" ht="15" hidden="1" customHeight="1" outlineLevel="1" thickTop="1" x14ac:dyDescent="0.2">
      <c r="A4992" s="172" t="s">
        <v>589</v>
      </c>
      <c r="B4992" s="148"/>
      <c r="C4992" s="166">
        <v>78237601</v>
      </c>
    </row>
    <row r="4993" spans="1:5" s="16" customFormat="1" ht="15" hidden="1" customHeight="1" outlineLevel="1" x14ac:dyDescent="0.2">
      <c r="A4993" s="170" t="s">
        <v>310</v>
      </c>
      <c r="B4993" s="146"/>
      <c r="C4993" s="162">
        <v>6974131</v>
      </c>
    </row>
    <row r="4994" spans="1:5" s="16" customFormat="1" ht="15" hidden="1" customHeight="1" outlineLevel="1" x14ac:dyDescent="0.2">
      <c r="A4994" s="171" t="s">
        <v>311</v>
      </c>
      <c r="B4994" s="147"/>
      <c r="C4994" s="162">
        <v>6974131</v>
      </c>
    </row>
    <row r="4995" spans="1:5" s="16" customFormat="1" ht="15" hidden="1" customHeight="1" outlineLevel="1" x14ac:dyDescent="0.2">
      <c r="A4995" s="170" t="s">
        <v>318</v>
      </c>
      <c r="B4995" s="146"/>
      <c r="C4995" s="164">
        <v>82497</v>
      </c>
    </row>
    <row r="4996" spans="1:5" s="16" customFormat="1" ht="15" hidden="1" customHeight="1" outlineLevel="1" x14ac:dyDescent="0.2">
      <c r="A4996" s="171" t="s">
        <v>376</v>
      </c>
      <c r="B4996" s="147"/>
      <c r="C4996" s="164">
        <v>82497</v>
      </c>
    </row>
    <row r="4997" spans="1:5" s="16" customFormat="1" ht="15" hidden="1" customHeight="1" outlineLevel="1" x14ac:dyDescent="0.2">
      <c r="A4997" s="170" t="s">
        <v>328</v>
      </c>
      <c r="B4997" s="146"/>
      <c r="C4997" s="162">
        <v>49292548</v>
      </c>
    </row>
    <row r="4998" spans="1:5" s="16" customFormat="1" ht="15" hidden="1" customHeight="1" outlineLevel="1" x14ac:dyDescent="0.2">
      <c r="A4998" s="171" t="s">
        <v>330</v>
      </c>
      <c r="B4998" s="147"/>
      <c r="C4998" s="162">
        <v>49292548</v>
      </c>
    </row>
    <row r="4999" spans="1:5" s="16" customFormat="1" ht="15" hidden="1" customHeight="1" outlineLevel="1" x14ac:dyDescent="0.2">
      <c r="A4999" s="170" t="s">
        <v>332</v>
      </c>
      <c r="B4999" s="146"/>
      <c r="C4999" s="162">
        <v>2888425</v>
      </c>
    </row>
    <row r="5000" spans="1:5" s="16" customFormat="1" ht="15" hidden="1" customHeight="1" outlineLevel="1" x14ac:dyDescent="0.2">
      <c r="A5000" s="171" t="s">
        <v>333</v>
      </c>
      <c r="B5000" s="147"/>
      <c r="C5000" s="162">
        <v>2607019</v>
      </c>
    </row>
    <row r="5001" spans="1:5" s="16" customFormat="1" ht="15" hidden="1" customHeight="1" outlineLevel="1" x14ac:dyDescent="0.2">
      <c r="A5001" s="171" t="s">
        <v>334</v>
      </c>
      <c r="B5001" s="147"/>
      <c r="C5001" s="164">
        <v>281406</v>
      </c>
    </row>
    <row r="5002" spans="1:5" s="16" customFormat="1" ht="15" hidden="1" customHeight="1" outlineLevel="1" x14ac:dyDescent="0.2">
      <c r="A5002" s="170" t="s">
        <v>741</v>
      </c>
      <c r="B5002" s="146"/>
      <c r="C5002" s="162">
        <v>19000000</v>
      </c>
    </row>
    <row r="5003" spans="1:5" s="16" customFormat="1" ht="15" hidden="1" customHeight="1" outlineLevel="1" x14ac:dyDescent="0.2">
      <c r="A5003" s="171" t="s">
        <v>336</v>
      </c>
      <c r="B5003" s="147"/>
      <c r="C5003" s="162">
        <v>19000000</v>
      </c>
    </row>
    <row r="5004" spans="1:5" ht="11.25" customHeight="1" collapsed="1" thickBot="1" x14ac:dyDescent="0.3">
      <c r="A5004" s="56" t="s">
        <v>213</v>
      </c>
      <c r="B5004" s="54"/>
      <c r="C5004" s="55"/>
      <c r="D5004" s="9"/>
      <c r="E5004" s="8"/>
    </row>
    <row r="5005" spans="1:5" s="111" customFormat="1" ht="19.5" thickTop="1" x14ac:dyDescent="0.3">
      <c r="A5005" s="106" t="s">
        <v>184</v>
      </c>
      <c r="B5005" s="107">
        <v>12067</v>
      </c>
      <c r="C5005" s="108">
        <v>23530767</v>
      </c>
      <c r="D5005" s="109">
        <f t="shared" si="26"/>
        <v>1950.009695864755</v>
      </c>
      <c r="E5005" s="110">
        <f t="shared" si="25"/>
        <v>280.17380687712</v>
      </c>
    </row>
    <row r="5006" spans="1:5" ht="17.25" hidden="1" outlineLevel="1" thickTop="1" thickBot="1" x14ac:dyDescent="0.3">
      <c r="A5006" s="277" t="s">
        <v>781</v>
      </c>
      <c r="B5006" s="278"/>
      <c r="C5006" s="279"/>
      <c r="D5006" s="9"/>
      <c r="E5006" s="8"/>
    </row>
    <row r="5007" spans="1:5" ht="17.25" hidden="1" outlineLevel="1" thickTop="1" thickBot="1" x14ac:dyDescent="0.3">
      <c r="A5007" s="30" t="s">
        <v>782</v>
      </c>
      <c r="B5007" s="31"/>
      <c r="C5007" s="32" t="s">
        <v>783</v>
      </c>
      <c r="D5007" s="9"/>
      <c r="E5007" s="8"/>
    </row>
    <row r="5008" spans="1:5" s="15" customFormat="1" ht="15" hidden="1" customHeight="1" outlineLevel="1" thickTop="1" x14ac:dyDescent="0.2">
      <c r="A5008" s="172" t="s">
        <v>581</v>
      </c>
      <c r="B5008" s="148"/>
      <c r="C5008" s="166">
        <v>23530767</v>
      </c>
    </row>
    <row r="5009" spans="1:3" s="15" customFormat="1" ht="15" hidden="1" customHeight="1" outlineLevel="1" x14ac:dyDescent="0.2">
      <c r="A5009" s="170" t="s">
        <v>310</v>
      </c>
      <c r="B5009" s="146"/>
      <c r="C5009" s="164">
        <v>5000</v>
      </c>
    </row>
    <row r="5010" spans="1:3" s="15" customFormat="1" ht="15" hidden="1" customHeight="1" outlineLevel="1" x14ac:dyDescent="0.2">
      <c r="A5010" s="171" t="s">
        <v>312</v>
      </c>
      <c r="B5010" s="147"/>
      <c r="C5010" s="164">
        <v>5000</v>
      </c>
    </row>
    <row r="5011" spans="1:3" s="15" customFormat="1" ht="15" hidden="1" customHeight="1" outlineLevel="1" x14ac:dyDescent="0.2">
      <c r="A5011" s="170" t="s">
        <v>313</v>
      </c>
      <c r="B5011" s="146"/>
      <c r="C5011" s="164">
        <v>146500</v>
      </c>
    </row>
    <row r="5012" spans="1:3" s="15" customFormat="1" ht="15" hidden="1" customHeight="1" outlineLevel="1" x14ac:dyDescent="0.2">
      <c r="A5012" s="171" t="s">
        <v>314</v>
      </c>
      <c r="B5012" s="147"/>
      <c r="C5012" s="164">
        <v>80000</v>
      </c>
    </row>
    <row r="5013" spans="1:3" s="15" customFormat="1" ht="15" hidden="1" customHeight="1" outlineLevel="1" x14ac:dyDescent="0.2">
      <c r="A5013" s="171" t="s">
        <v>315</v>
      </c>
      <c r="B5013" s="147"/>
      <c r="C5013" s="164">
        <v>55000</v>
      </c>
    </row>
    <row r="5014" spans="1:3" s="15" customFormat="1" ht="15" hidden="1" customHeight="1" outlineLevel="1" x14ac:dyDescent="0.2">
      <c r="A5014" s="171" t="s">
        <v>316</v>
      </c>
      <c r="B5014" s="147"/>
      <c r="C5014" s="164">
        <v>5000</v>
      </c>
    </row>
    <row r="5015" spans="1:3" s="15" customFormat="1" ht="15" hidden="1" customHeight="1" outlineLevel="1" x14ac:dyDescent="0.2">
      <c r="A5015" s="171" t="s">
        <v>317</v>
      </c>
      <c r="B5015" s="147"/>
      <c r="C5015" s="164">
        <v>6500</v>
      </c>
    </row>
    <row r="5016" spans="1:3" s="15" customFormat="1" ht="15" hidden="1" customHeight="1" outlineLevel="1" x14ac:dyDescent="0.2">
      <c r="A5016" s="170" t="s">
        <v>747</v>
      </c>
      <c r="B5016" s="146"/>
      <c r="C5016" s="164">
        <v>400000</v>
      </c>
    </row>
    <row r="5017" spans="1:3" s="15" customFormat="1" ht="15" hidden="1" customHeight="1" outlineLevel="1" x14ac:dyDescent="0.2">
      <c r="A5017" s="171" t="s">
        <v>382</v>
      </c>
      <c r="B5017" s="147"/>
      <c r="C5017" s="164">
        <v>400000</v>
      </c>
    </row>
    <row r="5018" spans="1:3" s="15" customFormat="1" ht="15" hidden="1" customHeight="1" outlineLevel="1" x14ac:dyDescent="0.2">
      <c r="A5018" s="170" t="s">
        <v>318</v>
      </c>
      <c r="B5018" s="146"/>
      <c r="C5018" s="164">
        <v>222000</v>
      </c>
    </row>
    <row r="5019" spans="1:3" s="15" customFormat="1" ht="15" hidden="1" customHeight="1" outlineLevel="1" x14ac:dyDescent="0.2">
      <c r="A5019" s="171" t="s">
        <v>319</v>
      </c>
      <c r="B5019" s="147"/>
      <c r="C5019" s="164">
        <v>8300</v>
      </c>
    </row>
    <row r="5020" spans="1:3" s="15" customFormat="1" ht="15" hidden="1" customHeight="1" outlineLevel="1" x14ac:dyDescent="0.2">
      <c r="A5020" s="171" t="s">
        <v>376</v>
      </c>
      <c r="B5020" s="147"/>
      <c r="C5020" s="164">
        <v>183500</v>
      </c>
    </row>
    <row r="5021" spans="1:3" s="15" customFormat="1" ht="15" hidden="1" customHeight="1" outlineLevel="1" x14ac:dyDescent="0.2">
      <c r="A5021" s="171" t="s">
        <v>321</v>
      </c>
      <c r="B5021" s="147"/>
      <c r="C5021" s="164">
        <v>21000</v>
      </c>
    </row>
    <row r="5022" spans="1:3" s="15" customFormat="1" ht="15" hidden="1" customHeight="1" outlineLevel="1" x14ac:dyDescent="0.2">
      <c r="A5022" s="171" t="s">
        <v>323</v>
      </c>
      <c r="B5022" s="147"/>
      <c r="C5022" s="164">
        <v>1200</v>
      </c>
    </row>
    <row r="5023" spans="1:3" s="15" customFormat="1" ht="15" hidden="1" customHeight="1" outlineLevel="1" x14ac:dyDescent="0.2">
      <c r="A5023" s="171" t="s">
        <v>325</v>
      </c>
      <c r="B5023" s="147"/>
      <c r="C5023" s="164">
        <v>8000</v>
      </c>
    </row>
    <row r="5024" spans="1:3" s="15" customFormat="1" ht="15" hidden="1" customHeight="1" outlineLevel="1" x14ac:dyDescent="0.2">
      <c r="A5024" s="170" t="s">
        <v>328</v>
      </c>
      <c r="B5024" s="146"/>
      <c r="C5024" s="162">
        <v>15340366</v>
      </c>
    </row>
    <row r="5025" spans="1:5" s="15" customFormat="1" ht="15" hidden="1" customHeight="1" outlineLevel="1" x14ac:dyDescent="0.2">
      <c r="A5025" s="171" t="s">
        <v>330</v>
      </c>
      <c r="B5025" s="147"/>
      <c r="C5025" s="162">
        <v>15340366</v>
      </c>
    </row>
    <row r="5026" spans="1:5" s="15" customFormat="1" ht="15" hidden="1" customHeight="1" outlineLevel="1" x14ac:dyDescent="0.2">
      <c r="A5026" s="170" t="s">
        <v>332</v>
      </c>
      <c r="B5026" s="146"/>
      <c r="C5026" s="162">
        <v>3456901</v>
      </c>
    </row>
    <row r="5027" spans="1:5" s="15" customFormat="1" ht="15" hidden="1" customHeight="1" outlineLevel="1" x14ac:dyDescent="0.2">
      <c r="A5027" s="171" t="s">
        <v>333</v>
      </c>
      <c r="B5027" s="147"/>
      <c r="C5027" s="164">
        <v>699515</v>
      </c>
    </row>
    <row r="5028" spans="1:5" s="15" customFormat="1" ht="15" hidden="1" customHeight="1" outlineLevel="1" x14ac:dyDescent="0.2">
      <c r="A5028" s="171" t="s">
        <v>334</v>
      </c>
      <c r="B5028" s="147"/>
      <c r="C5028" s="162">
        <v>2757386</v>
      </c>
    </row>
    <row r="5029" spans="1:5" s="15" customFormat="1" ht="15" hidden="1" customHeight="1" outlineLevel="1" x14ac:dyDescent="0.2">
      <c r="A5029" s="170" t="s">
        <v>741</v>
      </c>
      <c r="B5029" s="146"/>
      <c r="C5029" s="162">
        <v>3960000</v>
      </c>
    </row>
    <row r="5030" spans="1:5" s="15" customFormat="1" ht="15" hidden="1" customHeight="1" outlineLevel="1" x14ac:dyDescent="0.2">
      <c r="A5030" s="171" t="s">
        <v>336</v>
      </c>
      <c r="B5030" s="147"/>
      <c r="C5030" s="162">
        <v>3960000</v>
      </c>
    </row>
    <row r="5031" spans="1:5" ht="11.25" customHeight="1" collapsed="1" thickBot="1" x14ac:dyDescent="0.3">
      <c r="A5031" s="56" t="s">
        <v>184</v>
      </c>
      <c r="B5031" s="54"/>
      <c r="C5031" s="55"/>
      <c r="D5031" s="9"/>
      <c r="E5031" s="8"/>
    </row>
    <row r="5032" spans="1:5" s="111" customFormat="1" ht="19.5" thickTop="1" x14ac:dyDescent="0.3">
      <c r="A5032" s="112" t="s">
        <v>731</v>
      </c>
      <c r="B5032" s="113">
        <v>27200</v>
      </c>
      <c r="C5032" s="114">
        <v>45047576</v>
      </c>
      <c r="D5032" s="115">
        <f t="shared" si="26"/>
        <v>1656.1608823529411</v>
      </c>
      <c r="E5032" s="116">
        <f t="shared" si="25"/>
        <v>237.95414976335363</v>
      </c>
    </row>
    <row r="5033" spans="1:5" ht="17.25" hidden="1" outlineLevel="1" thickTop="1" thickBot="1" x14ac:dyDescent="0.3">
      <c r="A5033" s="277" t="s">
        <v>781</v>
      </c>
      <c r="B5033" s="278"/>
      <c r="C5033" s="279"/>
      <c r="D5033" s="9"/>
      <c r="E5033" s="8"/>
    </row>
    <row r="5034" spans="1:5" ht="17.25" hidden="1" outlineLevel="1" thickTop="1" thickBot="1" x14ac:dyDescent="0.3">
      <c r="A5034" s="30" t="s">
        <v>782</v>
      </c>
      <c r="B5034" s="31"/>
      <c r="C5034" s="32" t="s">
        <v>783</v>
      </c>
      <c r="D5034" s="9"/>
      <c r="E5034" s="8"/>
    </row>
    <row r="5035" spans="1:5" s="15" customFormat="1" ht="15" hidden="1" customHeight="1" outlineLevel="1" thickTop="1" x14ac:dyDescent="0.2">
      <c r="A5035" s="172" t="s">
        <v>552</v>
      </c>
      <c r="B5035" s="148"/>
      <c r="C5035" s="166">
        <v>45047576</v>
      </c>
    </row>
    <row r="5036" spans="1:5" s="15" customFormat="1" ht="15" hidden="1" customHeight="1" outlineLevel="1" x14ac:dyDescent="0.2">
      <c r="A5036" s="170" t="s">
        <v>313</v>
      </c>
      <c r="B5036" s="146"/>
      <c r="C5036" s="164">
        <v>6000</v>
      </c>
    </row>
    <row r="5037" spans="1:5" s="15" customFormat="1" ht="15" hidden="1" customHeight="1" outlineLevel="1" x14ac:dyDescent="0.2">
      <c r="A5037" s="171" t="s">
        <v>314</v>
      </c>
      <c r="B5037" s="147"/>
      <c r="C5037" s="164">
        <v>5000</v>
      </c>
    </row>
    <row r="5038" spans="1:5" s="15" customFormat="1" ht="15" hidden="1" customHeight="1" outlineLevel="1" x14ac:dyDescent="0.2">
      <c r="A5038" s="171" t="s">
        <v>316</v>
      </c>
      <c r="B5038" s="147"/>
      <c r="C5038" s="164">
        <v>1000</v>
      </c>
    </row>
    <row r="5039" spans="1:5" s="15" customFormat="1" ht="15" hidden="1" customHeight="1" outlineLevel="1" x14ac:dyDescent="0.2">
      <c r="A5039" s="170" t="s">
        <v>747</v>
      </c>
      <c r="B5039" s="146"/>
      <c r="C5039" s="164">
        <v>72200</v>
      </c>
    </row>
    <row r="5040" spans="1:5" s="15" customFormat="1" ht="15" hidden="1" customHeight="1" outlineLevel="1" x14ac:dyDescent="0.2">
      <c r="A5040" s="171" t="s">
        <v>382</v>
      </c>
      <c r="B5040" s="147"/>
      <c r="C5040" s="164">
        <v>72200</v>
      </c>
    </row>
    <row r="5041" spans="1:5" s="15" customFormat="1" ht="15" hidden="1" customHeight="1" outlineLevel="1" x14ac:dyDescent="0.2">
      <c r="A5041" s="170" t="s">
        <v>318</v>
      </c>
      <c r="B5041" s="146"/>
      <c r="C5041" s="164">
        <v>189714</v>
      </c>
    </row>
    <row r="5042" spans="1:5" s="15" customFormat="1" ht="15" hidden="1" customHeight="1" outlineLevel="1" x14ac:dyDescent="0.2">
      <c r="A5042" s="171" t="s">
        <v>319</v>
      </c>
      <c r="B5042" s="147"/>
      <c r="C5042" s="164">
        <v>11200</v>
      </c>
    </row>
    <row r="5043" spans="1:5" s="15" customFormat="1" ht="15" hidden="1" customHeight="1" outlineLevel="1" x14ac:dyDescent="0.2">
      <c r="A5043" s="171" t="s">
        <v>376</v>
      </c>
      <c r="B5043" s="147"/>
      <c r="C5043" s="164">
        <v>117914</v>
      </c>
    </row>
    <row r="5044" spans="1:5" s="15" customFormat="1" ht="15" hidden="1" customHeight="1" outlineLevel="1" x14ac:dyDescent="0.2">
      <c r="A5044" s="171" t="s">
        <v>321</v>
      </c>
      <c r="B5044" s="147"/>
      <c r="C5044" s="164">
        <v>25000</v>
      </c>
    </row>
    <row r="5045" spans="1:5" s="15" customFormat="1" ht="15" hidden="1" customHeight="1" outlineLevel="1" x14ac:dyDescent="0.2">
      <c r="A5045" s="171" t="s">
        <v>325</v>
      </c>
      <c r="B5045" s="147"/>
      <c r="C5045" s="164">
        <v>35600</v>
      </c>
    </row>
    <row r="5046" spans="1:5" s="15" customFormat="1" ht="15" hidden="1" customHeight="1" outlineLevel="1" x14ac:dyDescent="0.2">
      <c r="A5046" s="170" t="s">
        <v>328</v>
      </c>
      <c r="B5046" s="146"/>
      <c r="C5046" s="162">
        <v>30031522</v>
      </c>
    </row>
    <row r="5047" spans="1:5" s="15" customFormat="1" ht="15" hidden="1" customHeight="1" outlineLevel="1" x14ac:dyDescent="0.2">
      <c r="A5047" s="171" t="s">
        <v>330</v>
      </c>
      <c r="B5047" s="147"/>
      <c r="C5047" s="162">
        <v>30031522</v>
      </c>
    </row>
    <row r="5048" spans="1:5" s="15" customFormat="1" ht="15" hidden="1" customHeight="1" outlineLevel="1" x14ac:dyDescent="0.2">
      <c r="A5048" s="170" t="s">
        <v>332</v>
      </c>
      <c r="B5048" s="146"/>
      <c r="C5048" s="162">
        <v>3738140</v>
      </c>
    </row>
    <row r="5049" spans="1:5" s="15" customFormat="1" ht="15" hidden="1" customHeight="1" outlineLevel="1" x14ac:dyDescent="0.2">
      <c r="A5049" s="171" t="s">
        <v>333</v>
      </c>
      <c r="B5049" s="147"/>
      <c r="C5049" s="162">
        <v>2346814</v>
      </c>
    </row>
    <row r="5050" spans="1:5" s="15" customFormat="1" ht="15" hidden="1" customHeight="1" outlineLevel="1" x14ac:dyDescent="0.2">
      <c r="A5050" s="171" t="s">
        <v>334</v>
      </c>
      <c r="B5050" s="147"/>
      <c r="C5050" s="162">
        <v>1391326</v>
      </c>
    </row>
    <row r="5051" spans="1:5" s="15" customFormat="1" ht="15" hidden="1" customHeight="1" outlineLevel="1" x14ac:dyDescent="0.2">
      <c r="A5051" s="170" t="s">
        <v>741</v>
      </c>
      <c r="B5051" s="146"/>
      <c r="C5051" s="162">
        <v>11010000</v>
      </c>
    </row>
    <row r="5052" spans="1:5" s="15" customFormat="1" ht="15" hidden="1" customHeight="1" outlineLevel="1" x14ac:dyDescent="0.2">
      <c r="A5052" s="171" t="s">
        <v>336</v>
      </c>
      <c r="B5052" s="147"/>
      <c r="C5052" s="162">
        <v>11010000</v>
      </c>
    </row>
    <row r="5053" spans="1:5" ht="11.25" customHeight="1" collapsed="1" thickBot="1" x14ac:dyDescent="0.3">
      <c r="A5053" s="56" t="s">
        <v>731</v>
      </c>
      <c r="B5053" s="54"/>
      <c r="C5053" s="55"/>
      <c r="D5053" s="9"/>
      <c r="E5053" s="8"/>
    </row>
    <row r="5054" spans="1:5" s="111" customFormat="1" ht="19.5" thickTop="1" x14ac:dyDescent="0.3">
      <c r="A5054" s="106" t="s">
        <v>207</v>
      </c>
      <c r="B5054" s="107">
        <v>10870</v>
      </c>
      <c r="C5054" s="108">
        <v>17673154</v>
      </c>
      <c r="D5054" s="109">
        <f t="shared" si="26"/>
        <v>1625.8651333946643</v>
      </c>
      <c r="E5054" s="110">
        <f t="shared" si="25"/>
        <v>233.60131226934831</v>
      </c>
    </row>
    <row r="5055" spans="1:5" ht="17.25" hidden="1" outlineLevel="1" thickTop="1" thickBot="1" x14ac:dyDescent="0.3">
      <c r="A5055" s="277" t="s">
        <v>781</v>
      </c>
      <c r="B5055" s="278"/>
      <c r="C5055" s="279"/>
      <c r="D5055" s="9"/>
      <c r="E5055" s="8"/>
    </row>
    <row r="5056" spans="1:5" ht="17.25" hidden="1" outlineLevel="1" thickTop="1" thickBot="1" x14ac:dyDescent="0.3">
      <c r="A5056" s="30" t="s">
        <v>782</v>
      </c>
      <c r="B5056" s="31"/>
      <c r="C5056" s="32" t="s">
        <v>783</v>
      </c>
      <c r="D5056" s="9"/>
      <c r="E5056" s="8"/>
    </row>
    <row r="5057" spans="1:3" s="15" customFormat="1" ht="15" hidden="1" customHeight="1" outlineLevel="1" thickTop="1" x14ac:dyDescent="0.2">
      <c r="A5057" s="172" t="s">
        <v>567</v>
      </c>
      <c r="B5057" s="148"/>
      <c r="C5057" s="166">
        <v>17673154</v>
      </c>
    </row>
    <row r="5058" spans="1:3" s="15" customFormat="1" ht="15" hidden="1" customHeight="1" outlineLevel="1" x14ac:dyDescent="0.2">
      <c r="A5058" s="170" t="s">
        <v>310</v>
      </c>
      <c r="B5058" s="146"/>
      <c r="C5058" s="164">
        <v>200000</v>
      </c>
    </row>
    <row r="5059" spans="1:3" s="15" customFormat="1" ht="15" hidden="1" customHeight="1" outlineLevel="1" x14ac:dyDescent="0.2">
      <c r="A5059" s="171" t="s">
        <v>311</v>
      </c>
      <c r="B5059" s="147"/>
      <c r="C5059" s="164">
        <v>180000</v>
      </c>
    </row>
    <row r="5060" spans="1:3" s="15" customFormat="1" ht="15" hidden="1" customHeight="1" outlineLevel="1" x14ac:dyDescent="0.2">
      <c r="A5060" s="171" t="s">
        <v>312</v>
      </c>
      <c r="B5060" s="147"/>
      <c r="C5060" s="164">
        <v>20000</v>
      </c>
    </row>
    <row r="5061" spans="1:3" s="15" customFormat="1" ht="15" hidden="1" customHeight="1" outlineLevel="1" x14ac:dyDescent="0.2">
      <c r="A5061" s="170" t="s">
        <v>313</v>
      </c>
      <c r="B5061" s="146"/>
      <c r="C5061" s="164">
        <v>134500</v>
      </c>
    </row>
    <row r="5062" spans="1:3" s="15" customFormat="1" ht="15" hidden="1" customHeight="1" outlineLevel="1" x14ac:dyDescent="0.2">
      <c r="A5062" s="171" t="s">
        <v>314</v>
      </c>
      <c r="B5062" s="147"/>
      <c r="C5062" s="164">
        <v>104500</v>
      </c>
    </row>
    <row r="5063" spans="1:3" s="15" customFormat="1" ht="15" hidden="1" customHeight="1" outlineLevel="1" x14ac:dyDescent="0.2">
      <c r="A5063" s="171" t="s">
        <v>315</v>
      </c>
      <c r="B5063" s="147"/>
      <c r="C5063" s="164">
        <v>2000</v>
      </c>
    </row>
    <row r="5064" spans="1:3" s="15" customFormat="1" ht="15" hidden="1" customHeight="1" outlineLevel="1" x14ac:dyDescent="0.2">
      <c r="A5064" s="171" t="s">
        <v>316</v>
      </c>
      <c r="B5064" s="147"/>
      <c r="C5064" s="164">
        <v>20000</v>
      </c>
    </row>
    <row r="5065" spans="1:3" s="15" customFormat="1" ht="15" hidden="1" customHeight="1" outlineLevel="1" x14ac:dyDescent="0.2">
      <c r="A5065" s="171" t="s">
        <v>338</v>
      </c>
      <c r="B5065" s="147"/>
      <c r="C5065" s="164">
        <v>8000</v>
      </c>
    </row>
    <row r="5066" spans="1:3" s="15" customFormat="1" ht="15" hidden="1" customHeight="1" outlineLevel="1" x14ac:dyDescent="0.2">
      <c r="A5066" s="170" t="s">
        <v>318</v>
      </c>
      <c r="B5066" s="146"/>
      <c r="C5066" s="164">
        <v>190335</v>
      </c>
    </row>
    <row r="5067" spans="1:3" s="15" customFormat="1" ht="15" hidden="1" customHeight="1" outlineLevel="1" x14ac:dyDescent="0.2">
      <c r="A5067" s="171" t="s">
        <v>319</v>
      </c>
      <c r="B5067" s="147"/>
      <c r="C5067" s="164">
        <v>120000</v>
      </c>
    </row>
    <row r="5068" spans="1:3" s="15" customFormat="1" ht="15" hidden="1" customHeight="1" outlineLevel="1" x14ac:dyDescent="0.2">
      <c r="A5068" s="171" t="s">
        <v>376</v>
      </c>
      <c r="B5068" s="147"/>
      <c r="C5068" s="164">
        <v>24835</v>
      </c>
    </row>
    <row r="5069" spans="1:3" s="15" customFormat="1" ht="15" hidden="1" customHeight="1" outlineLevel="1" x14ac:dyDescent="0.2">
      <c r="A5069" s="171" t="s">
        <v>322</v>
      </c>
      <c r="B5069" s="147"/>
      <c r="C5069" s="164">
        <v>15000</v>
      </c>
    </row>
    <row r="5070" spans="1:3" s="15" customFormat="1" ht="15" hidden="1" customHeight="1" outlineLevel="1" x14ac:dyDescent="0.2">
      <c r="A5070" s="171" t="s">
        <v>323</v>
      </c>
      <c r="B5070" s="147"/>
      <c r="C5070" s="169">
        <v>500</v>
      </c>
    </row>
    <row r="5071" spans="1:3" s="15" customFormat="1" ht="15" hidden="1" customHeight="1" outlineLevel="1" x14ac:dyDescent="0.2">
      <c r="A5071" s="171" t="s">
        <v>325</v>
      </c>
      <c r="B5071" s="147"/>
      <c r="C5071" s="164">
        <v>30000</v>
      </c>
    </row>
    <row r="5072" spans="1:3" s="15" customFormat="1" ht="15" hidden="1" customHeight="1" outlineLevel="1" x14ac:dyDescent="0.2">
      <c r="A5072" s="170" t="s">
        <v>328</v>
      </c>
      <c r="B5072" s="146"/>
      <c r="C5072" s="162">
        <v>12001567</v>
      </c>
    </row>
    <row r="5073" spans="1:5" s="15" customFormat="1" ht="15" hidden="1" customHeight="1" outlineLevel="1" x14ac:dyDescent="0.2">
      <c r="A5073" s="171" t="s">
        <v>330</v>
      </c>
      <c r="B5073" s="147"/>
      <c r="C5073" s="162">
        <v>12001567</v>
      </c>
    </row>
    <row r="5074" spans="1:5" s="15" customFormat="1" ht="15" hidden="1" customHeight="1" outlineLevel="1" x14ac:dyDescent="0.2">
      <c r="A5074" s="170" t="s">
        <v>332</v>
      </c>
      <c r="B5074" s="146"/>
      <c r="C5074" s="162">
        <v>2312817</v>
      </c>
    </row>
    <row r="5075" spans="1:5" s="15" customFormat="1" ht="15" hidden="1" customHeight="1" outlineLevel="1" x14ac:dyDescent="0.2">
      <c r="A5075" s="171" t="s">
        <v>333</v>
      </c>
      <c r="B5075" s="147"/>
      <c r="C5075" s="162">
        <v>1082762</v>
      </c>
    </row>
    <row r="5076" spans="1:5" s="15" customFormat="1" ht="15" hidden="1" customHeight="1" outlineLevel="1" x14ac:dyDescent="0.2">
      <c r="A5076" s="171" t="s">
        <v>334</v>
      </c>
      <c r="B5076" s="147"/>
      <c r="C5076" s="162">
        <v>1230055</v>
      </c>
    </row>
    <row r="5077" spans="1:5" s="15" customFormat="1" ht="15" hidden="1" customHeight="1" outlineLevel="1" x14ac:dyDescent="0.2">
      <c r="A5077" s="170" t="s">
        <v>741</v>
      </c>
      <c r="B5077" s="146"/>
      <c r="C5077" s="162">
        <v>2833935</v>
      </c>
    </row>
    <row r="5078" spans="1:5" s="15" customFormat="1" ht="15" hidden="1" customHeight="1" outlineLevel="1" x14ac:dyDescent="0.2">
      <c r="A5078" s="171" t="s">
        <v>336</v>
      </c>
      <c r="B5078" s="147"/>
      <c r="C5078" s="162">
        <v>2833935</v>
      </c>
    </row>
    <row r="5079" spans="1:5" ht="11.25" customHeight="1" collapsed="1" thickBot="1" x14ac:dyDescent="0.3">
      <c r="A5079" s="56" t="s">
        <v>207</v>
      </c>
      <c r="B5079" s="54"/>
      <c r="C5079" s="55"/>
      <c r="D5079" s="9"/>
      <c r="E5079" s="8"/>
    </row>
    <row r="5080" spans="1:5" s="111" customFormat="1" ht="19.5" thickTop="1" x14ac:dyDescent="0.3">
      <c r="A5080" s="112" t="s">
        <v>215</v>
      </c>
      <c r="B5080" s="113">
        <v>8979</v>
      </c>
      <c r="C5080" s="114">
        <v>15136535</v>
      </c>
      <c r="D5080" s="115">
        <f t="shared" si="26"/>
        <v>1685.7706871589264</v>
      </c>
      <c r="E5080" s="116">
        <f t="shared" si="25"/>
        <v>242.20843206306415</v>
      </c>
    </row>
    <row r="5081" spans="1:5" ht="17.25" hidden="1" outlineLevel="1" thickTop="1" thickBot="1" x14ac:dyDescent="0.3">
      <c r="A5081" s="277" t="s">
        <v>781</v>
      </c>
      <c r="B5081" s="278"/>
      <c r="C5081" s="279"/>
      <c r="D5081" s="9"/>
      <c r="E5081" s="8"/>
    </row>
    <row r="5082" spans="1:5" ht="17.25" hidden="1" outlineLevel="1" thickTop="1" thickBot="1" x14ac:dyDescent="0.3">
      <c r="A5082" s="30" t="s">
        <v>782</v>
      </c>
      <c r="B5082" s="31"/>
      <c r="C5082" s="32" t="s">
        <v>783</v>
      </c>
      <c r="D5082" s="9"/>
      <c r="E5082" s="8"/>
    </row>
    <row r="5083" spans="1:5" s="15" customFormat="1" ht="15" hidden="1" customHeight="1" outlineLevel="1" thickTop="1" x14ac:dyDescent="0.2">
      <c r="A5083" s="172" t="s">
        <v>553</v>
      </c>
      <c r="B5083" s="148"/>
      <c r="C5083" s="166">
        <v>15136535</v>
      </c>
    </row>
    <row r="5084" spans="1:5" s="15" customFormat="1" ht="15" hidden="1" customHeight="1" outlineLevel="1" x14ac:dyDescent="0.2">
      <c r="A5084" s="170" t="s">
        <v>310</v>
      </c>
      <c r="B5084" s="146"/>
      <c r="C5084" s="164">
        <v>5000</v>
      </c>
    </row>
    <row r="5085" spans="1:5" s="15" customFormat="1" ht="15" hidden="1" customHeight="1" outlineLevel="1" x14ac:dyDescent="0.2">
      <c r="A5085" s="171" t="s">
        <v>341</v>
      </c>
      <c r="B5085" s="147"/>
      <c r="C5085" s="164">
        <v>5000</v>
      </c>
    </row>
    <row r="5086" spans="1:5" s="15" customFormat="1" ht="15" hidden="1" customHeight="1" outlineLevel="1" x14ac:dyDescent="0.2">
      <c r="A5086" s="170" t="s">
        <v>313</v>
      </c>
      <c r="B5086" s="146"/>
      <c r="C5086" s="164">
        <v>98300</v>
      </c>
    </row>
    <row r="5087" spans="1:5" s="15" customFormat="1" ht="15" hidden="1" customHeight="1" outlineLevel="1" x14ac:dyDescent="0.2">
      <c r="A5087" s="171" t="s">
        <v>314</v>
      </c>
      <c r="B5087" s="147"/>
      <c r="C5087" s="164">
        <v>46000</v>
      </c>
    </row>
    <row r="5088" spans="1:5" s="15" customFormat="1" ht="15" hidden="1" customHeight="1" outlineLevel="1" x14ac:dyDescent="0.2">
      <c r="A5088" s="171" t="s">
        <v>316</v>
      </c>
      <c r="B5088" s="147"/>
      <c r="C5088" s="164">
        <v>25000</v>
      </c>
    </row>
    <row r="5089" spans="1:3" s="15" customFormat="1" ht="15" hidden="1" customHeight="1" outlineLevel="1" x14ac:dyDescent="0.2">
      <c r="A5089" s="171" t="s">
        <v>317</v>
      </c>
      <c r="B5089" s="147"/>
      <c r="C5089" s="164">
        <v>1500</v>
      </c>
    </row>
    <row r="5090" spans="1:3" s="15" customFormat="1" ht="15" hidden="1" customHeight="1" outlineLevel="1" x14ac:dyDescent="0.2">
      <c r="A5090" s="171" t="s">
        <v>338</v>
      </c>
      <c r="B5090" s="147"/>
      <c r="C5090" s="164">
        <v>25800</v>
      </c>
    </row>
    <row r="5091" spans="1:3" s="15" customFormat="1" ht="15" hidden="1" customHeight="1" outlineLevel="1" x14ac:dyDescent="0.2">
      <c r="A5091" s="170" t="s">
        <v>747</v>
      </c>
      <c r="B5091" s="146"/>
      <c r="C5091" s="164">
        <v>50000</v>
      </c>
    </row>
    <row r="5092" spans="1:3" s="15" customFormat="1" ht="15" hidden="1" customHeight="1" outlineLevel="1" x14ac:dyDescent="0.2">
      <c r="A5092" s="171" t="s">
        <v>382</v>
      </c>
      <c r="B5092" s="147"/>
      <c r="C5092" s="164">
        <v>50000</v>
      </c>
    </row>
    <row r="5093" spans="1:3" s="15" customFormat="1" ht="15" hidden="1" customHeight="1" outlineLevel="1" x14ac:dyDescent="0.2">
      <c r="A5093" s="170" t="s">
        <v>318</v>
      </c>
      <c r="B5093" s="146"/>
      <c r="C5093" s="164">
        <v>320108</v>
      </c>
    </row>
    <row r="5094" spans="1:3" s="15" customFormat="1" ht="15" hidden="1" customHeight="1" outlineLevel="1" x14ac:dyDescent="0.2">
      <c r="A5094" s="171" t="s">
        <v>319</v>
      </c>
      <c r="B5094" s="147"/>
      <c r="C5094" s="164">
        <v>24500</v>
      </c>
    </row>
    <row r="5095" spans="1:3" s="15" customFormat="1" ht="15" hidden="1" customHeight="1" outlineLevel="1" x14ac:dyDescent="0.2">
      <c r="A5095" s="171" t="s">
        <v>376</v>
      </c>
      <c r="B5095" s="147"/>
      <c r="C5095" s="164">
        <v>255608</v>
      </c>
    </row>
    <row r="5096" spans="1:3" s="15" customFormat="1" ht="15" hidden="1" customHeight="1" outlineLevel="1" x14ac:dyDescent="0.2">
      <c r="A5096" s="171" t="s">
        <v>321</v>
      </c>
      <c r="B5096" s="147"/>
      <c r="C5096" s="164">
        <v>37000</v>
      </c>
    </row>
    <row r="5097" spans="1:3" s="15" customFormat="1" ht="15" hidden="1" customHeight="1" outlineLevel="1" x14ac:dyDescent="0.2">
      <c r="A5097" s="171" t="s">
        <v>323</v>
      </c>
      <c r="B5097" s="147"/>
      <c r="C5097" s="164">
        <v>500000</v>
      </c>
    </row>
    <row r="5098" spans="1:3" s="15" customFormat="1" ht="15" hidden="1" customHeight="1" outlineLevel="1" x14ac:dyDescent="0.2">
      <c r="A5098" s="171" t="s">
        <v>324</v>
      </c>
      <c r="B5098" s="147"/>
      <c r="C5098" s="164">
        <v>2500</v>
      </c>
    </row>
    <row r="5099" spans="1:3" s="15" customFormat="1" ht="15" hidden="1" customHeight="1" outlineLevel="1" x14ac:dyDescent="0.2">
      <c r="A5099" s="170" t="s">
        <v>328</v>
      </c>
      <c r="B5099" s="146"/>
      <c r="C5099" s="162">
        <v>10418288</v>
      </c>
    </row>
    <row r="5100" spans="1:3" s="15" customFormat="1" ht="15" hidden="1" customHeight="1" outlineLevel="1" x14ac:dyDescent="0.2">
      <c r="A5100" s="171" t="s">
        <v>330</v>
      </c>
      <c r="B5100" s="147"/>
      <c r="C5100" s="162">
        <v>10418288</v>
      </c>
    </row>
    <row r="5101" spans="1:3" s="15" customFormat="1" ht="15" hidden="1" customHeight="1" outlineLevel="1" x14ac:dyDescent="0.2">
      <c r="A5101" s="170" t="s">
        <v>332</v>
      </c>
      <c r="B5101" s="146"/>
      <c r="C5101" s="162">
        <v>1342620</v>
      </c>
    </row>
    <row r="5102" spans="1:3" s="15" customFormat="1" ht="15" hidden="1" customHeight="1" outlineLevel="1" x14ac:dyDescent="0.2">
      <c r="A5102" s="171" t="s">
        <v>333</v>
      </c>
      <c r="B5102" s="147"/>
      <c r="C5102" s="162">
        <v>1329522</v>
      </c>
    </row>
    <row r="5103" spans="1:3" s="15" customFormat="1" ht="15" hidden="1" customHeight="1" outlineLevel="1" x14ac:dyDescent="0.2">
      <c r="A5103" s="171" t="s">
        <v>334</v>
      </c>
      <c r="B5103" s="147"/>
      <c r="C5103" s="164">
        <v>13098</v>
      </c>
    </row>
    <row r="5104" spans="1:3" s="15" customFormat="1" ht="15" hidden="1" customHeight="1" outlineLevel="1" x14ac:dyDescent="0.2">
      <c r="A5104" s="170" t="s">
        <v>741</v>
      </c>
      <c r="B5104" s="146"/>
      <c r="C5104" s="162">
        <v>2902219</v>
      </c>
    </row>
    <row r="5105" spans="1:5" s="15" customFormat="1" ht="15" hidden="1" customHeight="1" outlineLevel="1" x14ac:dyDescent="0.2">
      <c r="A5105" s="171" t="s">
        <v>336</v>
      </c>
      <c r="B5105" s="147"/>
      <c r="C5105" s="162">
        <v>2902219</v>
      </c>
    </row>
    <row r="5106" spans="1:5" ht="11.25" customHeight="1" collapsed="1" thickBot="1" x14ac:dyDescent="0.3">
      <c r="A5106" s="56" t="s">
        <v>215</v>
      </c>
      <c r="B5106" s="54"/>
      <c r="C5106" s="55"/>
      <c r="D5106" s="9"/>
      <c r="E5106" s="8"/>
    </row>
    <row r="5107" spans="1:5" s="111" customFormat="1" ht="19.5" thickTop="1" x14ac:dyDescent="0.3">
      <c r="A5107" s="106" t="s">
        <v>180</v>
      </c>
      <c r="B5107" s="107">
        <v>6161</v>
      </c>
      <c r="C5107" s="108">
        <v>8912878</v>
      </c>
      <c r="D5107" s="109">
        <f t="shared" si="26"/>
        <v>1446.6609316669371</v>
      </c>
      <c r="E5107" s="110">
        <f t="shared" si="25"/>
        <v>207.8535821360542</v>
      </c>
    </row>
    <row r="5108" spans="1:5" ht="17.25" hidden="1" outlineLevel="1" thickTop="1" thickBot="1" x14ac:dyDescent="0.3">
      <c r="A5108" s="277" t="s">
        <v>781</v>
      </c>
      <c r="B5108" s="278"/>
      <c r="C5108" s="279"/>
      <c r="D5108" s="9"/>
      <c r="E5108" s="8"/>
    </row>
    <row r="5109" spans="1:5" ht="17.25" hidden="1" outlineLevel="1" thickTop="1" thickBot="1" x14ac:dyDescent="0.3">
      <c r="A5109" s="30" t="s">
        <v>782</v>
      </c>
      <c r="B5109" s="31"/>
      <c r="C5109" s="32" t="s">
        <v>783</v>
      </c>
      <c r="D5109" s="9"/>
      <c r="E5109" s="8"/>
    </row>
    <row r="5110" spans="1:5" s="16" customFormat="1" ht="15" hidden="1" customHeight="1" outlineLevel="1" thickTop="1" x14ac:dyDescent="0.2">
      <c r="A5110" s="172" t="s">
        <v>586</v>
      </c>
      <c r="B5110" s="148"/>
      <c r="C5110" s="166">
        <v>8912878</v>
      </c>
    </row>
    <row r="5111" spans="1:5" s="16" customFormat="1" ht="15" hidden="1" customHeight="1" outlineLevel="1" x14ac:dyDescent="0.2">
      <c r="A5111" s="170" t="s">
        <v>310</v>
      </c>
      <c r="B5111" s="146"/>
      <c r="C5111" s="164">
        <v>100000</v>
      </c>
    </row>
    <row r="5112" spans="1:5" s="16" customFormat="1" ht="15" hidden="1" customHeight="1" outlineLevel="1" x14ac:dyDescent="0.2">
      <c r="A5112" s="171" t="s">
        <v>311</v>
      </c>
      <c r="B5112" s="147"/>
      <c r="C5112" s="164">
        <v>60000</v>
      </c>
    </row>
    <row r="5113" spans="1:5" s="16" customFormat="1" ht="15" hidden="1" customHeight="1" outlineLevel="1" x14ac:dyDescent="0.2">
      <c r="A5113" s="171" t="s">
        <v>312</v>
      </c>
      <c r="B5113" s="147"/>
      <c r="C5113" s="164">
        <v>40000</v>
      </c>
    </row>
    <row r="5114" spans="1:5" s="16" customFormat="1" ht="15" hidden="1" customHeight="1" outlineLevel="1" x14ac:dyDescent="0.2">
      <c r="A5114" s="170" t="s">
        <v>313</v>
      </c>
      <c r="B5114" s="146"/>
      <c r="C5114" s="164">
        <v>65000</v>
      </c>
    </row>
    <row r="5115" spans="1:5" s="16" customFormat="1" ht="15" hidden="1" customHeight="1" outlineLevel="1" x14ac:dyDescent="0.2">
      <c r="A5115" s="171" t="s">
        <v>338</v>
      </c>
      <c r="B5115" s="147"/>
      <c r="C5115" s="164">
        <v>65000</v>
      </c>
    </row>
    <row r="5116" spans="1:5" s="16" customFormat="1" ht="15" hidden="1" customHeight="1" outlineLevel="1" x14ac:dyDescent="0.2">
      <c r="A5116" s="170" t="s">
        <v>318</v>
      </c>
      <c r="B5116" s="146"/>
      <c r="C5116" s="164">
        <v>20083</v>
      </c>
    </row>
    <row r="5117" spans="1:5" s="16" customFormat="1" ht="15" hidden="1" customHeight="1" outlineLevel="1" x14ac:dyDescent="0.2">
      <c r="A5117" s="171" t="s">
        <v>319</v>
      </c>
      <c r="B5117" s="147"/>
      <c r="C5117" s="164">
        <v>20000</v>
      </c>
    </row>
    <row r="5118" spans="1:5" s="16" customFormat="1" ht="15" hidden="1" customHeight="1" outlineLevel="1" x14ac:dyDescent="0.2">
      <c r="A5118" s="171" t="s">
        <v>376</v>
      </c>
      <c r="B5118" s="147"/>
      <c r="C5118" s="169">
        <v>83</v>
      </c>
    </row>
    <row r="5119" spans="1:5" s="16" customFormat="1" ht="15" hidden="1" customHeight="1" outlineLevel="1" x14ac:dyDescent="0.2">
      <c r="A5119" s="170" t="s">
        <v>328</v>
      </c>
      <c r="B5119" s="146"/>
      <c r="C5119" s="162">
        <v>6270184</v>
      </c>
    </row>
    <row r="5120" spans="1:5" s="16" customFormat="1" ht="15" hidden="1" customHeight="1" outlineLevel="1" x14ac:dyDescent="0.2">
      <c r="A5120" s="171" t="s">
        <v>330</v>
      </c>
      <c r="B5120" s="147"/>
      <c r="C5120" s="162">
        <v>6270184</v>
      </c>
    </row>
    <row r="5121" spans="1:5" s="16" customFormat="1" ht="15" hidden="1" customHeight="1" outlineLevel="1" x14ac:dyDescent="0.2">
      <c r="A5121" s="170" t="s">
        <v>332</v>
      </c>
      <c r="B5121" s="146"/>
      <c r="C5121" s="164">
        <v>933911</v>
      </c>
    </row>
    <row r="5122" spans="1:5" s="16" customFormat="1" ht="15" hidden="1" customHeight="1" outlineLevel="1" x14ac:dyDescent="0.2">
      <c r="A5122" s="171" t="s">
        <v>333</v>
      </c>
      <c r="B5122" s="147"/>
      <c r="C5122" s="164">
        <v>886708</v>
      </c>
    </row>
    <row r="5123" spans="1:5" s="16" customFormat="1" ht="15" hidden="1" customHeight="1" outlineLevel="1" x14ac:dyDescent="0.2">
      <c r="A5123" s="171" t="s">
        <v>743</v>
      </c>
      <c r="B5123" s="147"/>
      <c r="C5123" s="164">
        <v>47203</v>
      </c>
    </row>
    <row r="5124" spans="1:5" s="16" customFormat="1" ht="15" hidden="1" customHeight="1" outlineLevel="1" x14ac:dyDescent="0.2">
      <c r="A5124" s="170" t="s">
        <v>741</v>
      </c>
      <c r="B5124" s="146"/>
      <c r="C5124" s="162">
        <v>1523700</v>
      </c>
    </row>
    <row r="5125" spans="1:5" s="16" customFormat="1" ht="15" hidden="1" customHeight="1" outlineLevel="1" x14ac:dyDescent="0.2">
      <c r="A5125" s="171" t="s">
        <v>336</v>
      </c>
      <c r="B5125" s="147"/>
      <c r="C5125" s="162">
        <v>1523700</v>
      </c>
    </row>
    <row r="5126" spans="1:5" ht="11.25" customHeight="1" collapsed="1" thickBot="1" x14ac:dyDescent="0.3">
      <c r="A5126" s="56" t="s">
        <v>180</v>
      </c>
      <c r="B5126" s="54"/>
      <c r="C5126" s="55"/>
      <c r="D5126" s="9"/>
      <c r="E5126" s="8"/>
    </row>
    <row r="5127" spans="1:5" s="111" customFormat="1" ht="19.5" thickTop="1" x14ac:dyDescent="0.3">
      <c r="A5127" s="112" t="s">
        <v>192</v>
      </c>
      <c r="B5127" s="113">
        <v>4150</v>
      </c>
      <c r="C5127" s="114">
        <v>6447655</v>
      </c>
      <c r="D5127" s="115">
        <f t="shared" si="26"/>
        <v>1553.6518072289157</v>
      </c>
      <c r="E5127" s="116">
        <f t="shared" si="25"/>
        <v>223.22583437197065</v>
      </c>
    </row>
    <row r="5128" spans="1:5" ht="17.25" hidden="1" outlineLevel="1" thickTop="1" thickBot="1" x14ac:dyDescent="0.3">
      <c r="A5128" s="277" t="s">
        <v>781</v>
      </c>
      <c r="B5128" s="278"/>
      <c r="C5128" s="279"/>
      <c r="D5128" s="9"/>
      <c r="E5128" s="8"/>
    </row>
    <row r="5129" spans="1:5" ht="17.25" hidden="1" outlineLevel="1" thickTop="1" thickBot="1" x14ac:dyDescent="0.3">
      <c r="A5129" s="30" t="s">
        <v>782</v>
      </c>
      <c r="B5129" s="31"/>
      <c r="C5129" s="32" t="s">
        <v>783</v>
      </c>
      <c r="D5129" s="9"/>
      <c r="E5129" s="8"/>
    </row>
    <row r="5130" spans="1:5" s="16" customFormat="1" ht="15" hidden="1" customHeight="1" outlineLevel="1" thickTop="1" x14ac:dyDescent="0.2">
      <c r="A5130" s="172" t="s">
        <v>587</v>
      </c>
      <c r="B5130" s="148"/>
      <c r="C5130" s="166">
        <v>6447655</v>
      </c>
    </row>
    <row r="5131" spans="1:5" s="16" customFormat="1" ht="15" hidden="1" customHeight="1" outlineLevel="1" x14ac:dyDescent="0.2">
      <c r="A5131" s="170" t="s">
        <v>310</v>
      </c>
      <c r="B5131" s="146"/>
      <c r="C5131" s="164">
        <v>96000</v>
      </c>
    </row>
    <row r="5132" spans="1:5" s="16" customFormat="1" ht="15" hidden="1" customHeight="1" outlineLevel="1" x14ac:dyDescent="0.2">
      <c r="A5132" s="171" t="s">
        <v>311</v>
      </c>
      <c r="B5132" s="147"/>
      <c r="C5132" s="164">
        <v>60000</v>
      </c>
    </row>
    <row r="5133" spans="1:5" s="16" customFormat="1" ht="15" hidden="1" customHeight="1" outlineLevel="1" x14ac:dyDescent="0.2">
      <c r="A5133" s="171" t="s">
        <v>312</v>
      </c>
      <c r="B5133" s="147"/>
      <c r="C5133" s="164">
        <v>36000</v>
      </c>
    </row>
    <row r="5134" spans="1:5" s="16" customFormat="1" ht="15" hidden="1" customHeight="1" outlineLevel="1" x14ac:dyDescent="0.2">
      <c r="A5134" s="170" t="s">
        <v>313</v>
      </c>
      <c r="B5134" s="146"/>
      <c r="C5134" s="164">
        <v>105000</v>
      </c>
    </row>
    <row r="5135" spans="1:5" s="16" customFormat="1" ht="15" hidden="1" customHeight="1" outlineLevel="1" x14ac:dyDescent="0.2">
      <c r="A5135" s="171" t="s">
        <v>314</v>
      </c>
      <c r="B5135" s="147"/>
      <c r="C5135" s="164">
        <v>40000</v>
      </c>
    </row>
    <row r="5136" spans="1:5" s="16" customFormat="1" ht="15" hidden="1" customHeight="1" outlineLevel="1" x14ac:dyDescent="0.2">
      <c r="A5136" s="171" t="s">
        <v>315</v>
      </c>
      <c r="B5136" s="147"/>
      <c r="C5136" s="164">
        <v>30000</v>
      </c>
    </row>
    <row r="5137" spans="1:3" s="16" customFormat="1" ht="15" hidden="1" customHeight="1" outlineLevel="1" x14ac:dyDescent="0.2">
      <c r="A5137" s="171" t="s">
        <v>316</v>
      </c>
      <c r="B5137" s="147"/>
      <c r="C5137" s="164">
        <v>4000</v>
      </c>
    </row>
    <row r="5138" spans="1:3" s="16" customFormat="1" ht="15" hidden="1" customHeight="1" outlineLevel="1" x14ac:dyDescent="0.2">
      <c r="A5138" s="171" t="s">
        <v>317</v>
      </c>
      <c r="B5138" s="147"/>
      <c r="C5138" s="164">
        <v>1000</v>
      </c>
    </row>
    <row r="5139" spans="1:3" s="16" customFormat="1" ht="15" hidden="1" customHeight="1" outlineLevel="1" x14ac:dyDescent="0.2">
      <c r="A5139" s="171" t="s">
        <v>338</v>
      </c>
      <c r="B5139" s="147"/>
      <c r="C5139" s="164">
        <v>30000</v>
      </c>
    </row>
    <row r="5140" spans="1:3" s="16" customFormat="1" ht="15" hidden="1" customHeight="1" outlineLevel="1" x14ac:dyDescent="0.2">
      <c r="A5140" s="170" t="s">
        <v>747</v>
      </c>
      <c r="B5140" s="146"/>
      <c r="C5140" s="164">
        <v>20000</v>
      </c>
    </row>
    <row r="5141" spans="1:3" s="16" customFormat="1" ht="15" hidden="1" customHeight="1" outlineLevel="1" x14ac:dyDescent="0.2">
      <c r="A5141" s="171" t="s">
        <v>382</v>
      </c>
      <c r="B5141" s="147"/>
      <c r="C5141" s="164">
        <v>20000</v>
      </c>
    </row>
    <row r="5142" spans="1:3" s="16" customFormat="1" ht="15" hidden="1" customHeight="1" outlineLevel="1" x14ac:dyDescent="0.2">
      <c r="A5142" s="170" t="s">
        <v>318</v>
      </c>
      <c r="B5142" s="146"/>
      <c r="C5142" s="164">
        <v>359616</v>
      </c>
    </row>
    <row r="5143" spans="1:3" s="16" customFormat="1" ht="15" hidden="1" customHeight="1" outlineLevel="1" x14ac:dyDescent="0.2">
      <c r="A5143" s="171" t="s">
        <v>319</v>
      </c>
      <c r="B5143" s="147"/>
      <c r="C5143" s="164">
        <v>100000</v>
      </c>
    </row>
    <row r="5144" spans="1:3" s="16" customFormat="1" ht="15" hidden="1" customHeight="1" outlineLevel="1" x14ac:dyDescent="0.2">
      <c r="A5144" s="171" t="s">
        <v>376</v>
      </c>
      <c r="B5144" s="147"/>
      <c r="C5144" s="164">
        <v>104616</v>
      </c>
    </row>
    <row r="5145" spans="1:3" s="16" customFormat="1" ht="15" hidden="1" customHeight="1" outlineLevel="1" x14ac:dyDescent="0.2">
      <c r="A5145" s="171" t="s">
        <v>321</v>
      </c>
      <c r="B5145" s="147"/>
      <c r="C5145" s="164">
        <v>45000</v>
      </c>
    </row>
    <row r="5146" spans="1:3" s="16" customFormat="1" ht="15" hidden="1" customHeight="1" outlineLevel="1" x14ac:dyDescent="0.2">
      <c r="A5146" s="171" t="s">
        <v>323</v>
      </c>
      <c r="B5146" s="147"/>
      <c r="C5146" s="164">
        <v>10000</v>
      </c>
    </row>
    <row r="5147" spans="1:3" s="16" customFormat="1" ht="15" hidden="1" customHeight="1" outlineLevel="1" x14ac:dyDescent="0.2">
      <c r="A5147" s="171" t="s">
        <v>325</v>
      </c>
      <c r="B5147" s="147"/>
      <c r="C5147" s="164">
        <v>100000</v>
      </c>
    </row>
    <row r="5148" spans="1:3" s="16" customFormat="1" ht="15" hidden="1" customHeight="1" outlineLevel="1" x14ac:dyDescent="0.2">
      <c r="A5148" s="170" t="s">
        <v>328</v>
      </c>
      <c r="B5148" s="146"/>
      <c r="C5148" s="162">
        <v>4582015</v>
      </c>
    </row>
    <row r="5149" spans="1:3" s="16" customFormat="1" ht="15" hidden="1" customHeight="1" outlineLevel="1" x14ac:dyDescent="0.2">
      <c r="A5149" s="171" t="s">
        <v>330</v>
      </c>
      <c r="B5149" s="147"/>
      <c r="C5149" s="162">
        <v>4582015</v>
      </c>
    </row>
    <row r="5150" spans="1:3" s="16" customFormat="1" ht="15" hidden="1" customHeight="1" outlineLevel="1" x14ac:dyDescent="0.2">
      <c r="A5150" s="170" t="s">
        <v>332</v>
      </c>
      <c r="B5150" s="146"/>
      <c r="C5150" s="164">
        <v>170024</v>
      </c>
    </row>
    <row r="5151" spans="1:3" s="16" customFormat="1" ht="15" hidden="1" customHeight="1" outlineLevel="1" x14ac:dyDescent="0.2">
      <c r="A5151" s="171" t="s">
        <v>333</v>
      </c>
      <c r="B5151" s="147"/>
      <c r="C5151" s="164">
        <v>159194</v>
      </c>
    </row>
    <row r="5152" spans="1:3" s="16" customFormat="1" ht="15" hidden="1" customHeight="1" outlineLevel="1" x14ac:dyDescent="0.2">
      <c r="A5152" s="171" t="s">
        <v>334</v>
      </c>
      <c r="B5152" s="147"/>
      <c r="C5152" s="164">
        <v>10830</v>
      </c>
    </row>
    <row r="5153" spans="1:5" s="16" customFormat="1" ht="15" hidden="1" customHeight="1" outlineLevel="1" x14ac:dyDescent="0.2">
      <c r="A5153" s="170" t="s">
        <v>741</v>
      </c>
      <c r="B5153" s="146"/>
      <c r="C5153" s="162">
        <v>1115000</v>
      </c>
    </row>
    <row r="5154" spans="1:5" s="16" customFormat="1" ht="15" hidden="1" customHeight="1" outlineLevel="1" x14ac:dyDescent="0.2">
      <c r="A5154" s="171" t="s">
        <v>336</v>
      </c>
      <c r="B5154" s="147"/>
      <c r="C5154" s="162">
        <v>1115000</v>
      </c>
    </row>
    <row r="5155" spans="1:5" ht="11.25" customHeight="1" collapsed="1" thickBot="1" x14ac:dyDescent="0.3">
      <c r="A5155" s="56" t="s">
        <v>192</v>
      </c>
      <c r="B5155" s="54"/>
      <c r="C5155" s="55"/>
      <c r="D5155" s="9"/>
      <c r="E5155" s="8"/>
    </row>
    <row r="5156" spans="1:5" s="111" customFormat="1" ht="19.5" thickTop="1" x14ac:dyDescent="0.3">
      <c r="A5156" s="106" t="s">
        <v>214</v>
      </c>
      <c r="B5156" s="107">
        <v>10646</v>
      </c>
      <c r="C5156" s="108">
        <v>16072983</v>
      </c>
      <c r="D5156" s="109">
        <f t="shared" si="26"/>
        <v>1509.7673304527523</v>
      </c>
      <c r="E5156" s="110">
        <f t="shared" si="25"/>
        <v>216.92059345585523</v>
      </c>
    </row>
    <row r="5157" spans="1:5" ht="17.25" hidden="1" outlineLevel="1" thickTop="1" thickBot="1" x14ac:dyDescent="0.3">
      <c r="A5157" s="277" t="s">
        <v>781</v>
      </c>
      <c r="B5157" s="278"/>
      <c r="C5157" s="279"/>
      <c r="D5157" s="9"/>
      <c r="E5157" s="8"/>
    </row>
    <row r="5158" spans="1:5" ht="17.25" hidden="1" outlineLevel="1" thickTop="1" thickBot="1" x14ac:dyDescent="0.3">
      <c r="A5158" s="30" t="s">
        <v>782</v>
      </c>
      <c r="B5158" s="31"/>
      <c r="C5158" s="32" t="s">
        <v>783</v>
      </c>
      <c r="D5158" s="9"/>
      <c r="E5158" s="8"/>
    </row>
    <row r="5159" spans="1:5" s="15" customFormat="1" ht="15" hidden="1" customHeight="1" outlineLevel="1" thickTop="1" x14ac:dyDescent="0.2">
      <c r="A5159" s="172" t="s">
        <v>569</v>
      </c>
      <c r="B5159" s="148"/>
      <c r="C5159" s="166">
        <v>16072983</v>
      </c>
    </row>
    <row r="5160" spans="1:5" s="15" customFormat="1" ht="15" hidden="1" customHeight="1" outlineLevel="1" x14ac:dyDescent="0.2">
      <c r="A5160" s="170" t="s">
        <v>310</v>
      </c>
      <c r="B5160" s="146"/>
      <c r="C5160" s="164">
        <v>40000</v>
      </c>
    </row>
    <row r="5161" spans="1:5" s="15" customFormat="1" ht="15" hidden="1" customHeight="1" outlineLevel="1" x14ac:dyDescent="0.2">
      <c r="A5161" s="171" t="s">
        <v>312</v>
      </c>
      <c r="B5161" s="147"/>
      <c r="C5161" s="164">
        <v>40000</v>
      </c>
    </row>
    <row r="5162" spans="1:5" s="15" customFormat="1" ht="15" hidden="1" customHeight="1" outlineLevel="1" x14ac:dyDescent="0.2">
      <c r="A5162" s="170" t="s">
        <v>313</v>
      </c>
      <c r="B5162" s="146"/>
      <c r="C5162" s="164">
        <v>46200</v>
      </c>
    </row>
    <row r="5163" spans="1:5" s="15" customFormat="1" ht="15" hidden="1" customHeight="1" outlineLevel="1" x14ac:dyDescent="0.2">
      <c r="A5163" s="171" t="s">
        <v>314</v>
      </c>
      <c r="B5163" s="147"/>
      <c r="C5163" s="164">
        <v>34000</v>
      </c>
    </row>
    <row r="5164" spans="1:5" s="15" customFormat="1" ht="15" hidden="1" customHeight="1" outlineLevel="1" x14ac:dyDescent="0.2">
      <c r="A5164" s="171" t="s">
        <v>315</v>
      </c>
      <c r="B5164" s="147"/>
      <c r="C5164" s="164">
        <v>8000</v>
      </c>
    </row>
    <row r="5165" spans="1:5" s="15" customFormat="1" ht="15" hidden="1" customHeight="1" outlineLevel="1" x14ac:dyDescent="0.2">
      <c r="A5165" s="171" t="s">
        <v>316</v>
      </c>
      <c r="B5165" s="147"/>
      <c r="C5165" s="164">
        <v>4200</v>
      </c>
    </row>
    <row r="5166" spans="1:5" s="15" customFormat="1" ht="15" hidden="1" customHeight="1" outlineLevel="1" x14ac:dyDescent="0.2">
      <c r="A5166" s="170" t="s">
        <v>318</v>
      </c>
      <c r="B5166" s="146"/>
      <c r="C5166" s="164">
        <v>12360</v>
      </c>
    </row>
    <row r="5167" spans="1:5" s="15" customFormat="1" ht="15" hidden="1" customHeight="1" outlineLevel="1" x14ac:dyDescent="0.2">
      <c r="A5167" s="171" t="s">
        <v>319</v>
      </c>
      <c r="B5167" s="147"/>
      <c r="C5167" s="164">
        <v>1800</v>
      </c>
    </row>
    <row r="5168" spans="1:5" s="15" customFormat="1" ht="15" hidden="1" customHeight="1" outlineLevel="1" x14ac:dyDescent="0.2">
      <c r="A5168" s="171" t="s">
        <v>376</v>
      </c>
      <c r="B5168" s="147"/>
      <c r="C5168" s="164">
        <v>10560</v>
      </c>
    </row>
    <row r="5169" spans="1:5" s="15" customFormat="1" ht="15" hidden="1" customHeight="1" outlineLevel="1" x14ac:dyDescent="0.2">
      <c r="A5169" s="170" t="s">
        <v>328</v>
      </c>
      <c r="B5169" s="146"/>
      <c r="C5169" s="162">
        <v>11754249</v>
      </c>
    </row>
    <row r="5170" spans="1:5" s="15" customFormat="1" ht="15" hidden="1" customHeight="1" outlineLevel="1" x14ac:dyDescent="0.2">
      <c r="A5170" s="171" t="s">
        <v>330</v>
      </c>
      <c r="B5170" s="147"/>
      <c r="C5170" s="162">
        <v>11754249</v>
      </c>
    </row>
    <row r="5171" spans="1:5" s="15" customFormat="1" ht="15" hidden="1" customHeight="1" outlineLevel="1" x14ac:dyDescent="0.2">
      <c r="A5171" s="170" t="s">
        <v>332</v>
      </c>
      <c r="B5171" s="146"/>
      <c r="C5171" s="164">
        <v>869747</v>
      </c>
    </row>
    <row r="5172" spans="1:5" s="15" customFormat="1" ht="15" hidden="1" customHeight="1" outlineLevel="1" x14ac:dyDescent="0.2">
      <c r="A5172" s="171" t="s">
        <v>333</v>
      </c>
      <c r="B5172" s="147"/>
      <c r="C5172" s="164">
        <v>841228</v>
      </c>
    </row>
    <row r="5173" spans="1:5" s="15" customFormat="1" ht="15" hidden="1" customHeight="1" outlineLevel="1" x14ac:dyDescent="0.2">
      <c r="A5173" s="171" t="s">
        <v>334</v>
      </c>
      <c r="B5173" s="147"/>
      <c r="C5173" s="164">
        <v>28519</v>
      </c>
    </row>
    <row r="5174" spans="1:5" s="15" customFormat="1" ht="15" hidden="1" customHeight="1" outlineLevel="1" x14ac:dyDescent="0.2">
      <c r="A5174" s="170" t="s">
        <v>741</v>
      </c>
      <c r="B5174" s="146"/>
      <c r="C5174" s="162">
        <v>3350427</v>
      </c>
    </row>
    <row r="5175" spans="1:5" s="15" customFormat="1" ht="15" hidden="1" customHeight="1" outlineLevel="1" x14ac:dyDescent="0.2">
      <c r="A5175" s="171" t="s">
        <v>336</v>
      </c>
      <c r="B5175" s="147"/>
      <c r="C5175" s="162">
        <v>3350427</v>
      </c>
    </row>
    <row r="5176" spans="1:5" ht="11.25" customHeight="1" collapsed="1" thickBot="1" x14ac:dyDescent="0.3">
      <c r="A5176" s="56" t="s">
        <v>214</v>
      </c>
      <c r="B5176" s="54"/>
      <c r="C5176" s="55"/>
      <c r="D5176" s="9"/>
      <c r="E5176" s="8"/>
    </row>
    <row r="5177" spans="1:5" s="111" customFormat="1" ht="19.5" thickTop="1" x14ac:dyDescent="0.3">
      <c r="A5177" s="112" t="s">
        <v>181</v>
      </c>
      <c r="B5177" s="113">
        <v>4170</v>
      </c>
      <c r="C5177" s="114">
        <v>6401351</v>
      </c>
      <c r="D5177" s="115">
        <f t="shared" si="26"/>
        <v>1535.0961630695444</v>
      </c>
      <c r="E5177" s="116">
        <f t="shared" si="25"/>
        <v>220.55979354447479</v>
      </c>
    </row>
    <row r="5178" spans="1:5" ht="17.25" hidden="1" outlineLevel="1" thickTop="1" thickBot="1" x14ac:dyDescent="0.3">
      <c r="A5178" s="277" t="s">
        <v>781</v>
      </c>
      <c r="B5178" s="278"/>
      <c r="C5178" s="279"/>
      <c r="D5178" s="9"/>
      <c r="E5178" s="8"/>
    </row>
    <row r="5179" spans="1:5" ht="17.25" hidden="1" outlineLevel="1" thickTop="1" thickBot="1" x14ac:dyDescent="0.3">
      <c r="A5179" s="30" t="s">
        <v>782</v>
      </c>
      <c r="B5179" s="31"/>
      <c r="C5179" s="32" t="s">
        <v>783</v>
      </c>
      <c r="D5179" s="9"/>
      <c r="E5179" s="8"/>
    </row>
    <row r="5180" spans="1:5" s="16" customFormat="1" ht="15" hidden="1" customHeight="1" outlineLevel="1" thickTop="1" x14ac:dyDescent="0.2">
      <c r="A5180" s="172" t="s">
        <v>585</v>
      </c>
      <c r="B5180" s="148"/>
      <c r="C5180" s="166">
        <v>6401351</v>
      </c>
    </row>
    <row r="5181" spans="1:5" s="16" customFormat="1" ht="15" hidden="1" customHeight="1" outlineLevel="1" x14ac:dyDescent="0.2">
      <c r="A5181" s="170" t="s">
        <v>310</v>
      </c>
      <c r="B5181" s="146"/>
      <c r="C5181" s="164">
        <v>50000</v>
      </c>
    </row>
    <row r="5182" spans="1:5" s="16" customFormat="1" ht="15" hidden="1" customHeight="1" outlineLevel="1" x14ac:dyDescent="0.2">
      <c r="A5182" s="171" t="s">
        <v>311</v>
      </c>
      <c r="B5182" s="147"/>
      <c r="C5182" s="164">
        <v>40000</v>
      </c>
    </row>
    <row r="5183" spans="1:5" s="16" customFormat="1" ht="15" hidden="1" customHeight="1" outlineLevel="1" x14ac:dyDescent="0.2">
      <c r="A5183" s="171" t="s">
        <v>312</v>
      </c>
      <c r="B5183" s="147"/>
      <c r="C5183" s="164">
        <v>10000</v>
      </c>
    </row>
    <row r="5184" spans="1:5" s="16" customFormat="1" ht="15" hidden="1" customHeight="1" outlineLevel="1" x14ac:dyDescent="0.2">
      <c r="A5184" s="170" t="s">
        <v>313</v>
      </c>
      <c r="B5184" s="146"/>
      <c r="C5184" s="164">
        <v>14000</v>
      </c>
    </row>
    <row r="5185" spans="1:5" s="16" customFormat="1" ht="15" hidden="1" customHeight="1" outlineLevel="1" x14ac:dyDescent="0.2">
      <c r="A5185" s="171" t="s">
        <v>314</v>
      </c>
      <c r="B5185" s="147"/>
      <c r="C5185" s="164">
        <v>10000</v>
      </c>
    </row>
    <row r="5186" spans="1:5" s="16" customFormat="1" ht="15" hidden="1" customHeight="1" outlineLevel="1" x14ac:dyDescent="0.2">
      <c r="A5186" s="171" t="s">
        <v>338</v>
      </c>
      <c r="B5186" s="147"/>
      <c r="C5186" s="164">
        <v>4000</v>
      </c>
    </row>
    <row r="5187" spans="1:5" s="16" customFormat="1" ht="15" hidden="1" customHeight="1" outlineLevel="1" x14ac:dyDescent="0.2">
      <c r="A5187" s="170" t="s">
        <v>318</v>
      </c>
      <c r="B5187" s="146"/>
      <c r="C5187" s="164">
        <v>16184</v>
      </c>
    </row>
    <row r="5188" spans="1:5" s="16" customFormat="1" ht="15" hidden="1" customHeight="1" outlineLevel="1" x14ac:dyDescent="0.2">
      <c r="A5188" s="171" t="s">
        <v>319</v>
      </c>
      <c r="B5188" s="147"/>
      <c r="C5188" s="164">
        <v>9000</v>
      </c>
    </row>
    <row r="5189" spans="1:5" s="16" customFormat="1" ht="15" hidden="1" customHeight="1" outlineLevel="1" x14ac:dyDescent="0.2">
      <c r="A5189" s="171" t="s">
        <v>376</v>
      </c>
      <c r="B5189" s="147"/>
      <c r="C5189" s="164">
        <v>184000</v>
      </c>
    </row>
    <row r="5190" spans="1:5" s="16" customFormat="1" ht="15" hidden="1" customHeight="1" outlineLevel="1" x14ac:dyDescent="0.2">
      <c r="A5190" s="171" t="s">
        <v>321</v>
      </c>
      <c r="B5190" s="147"/>
      <c r="C5190" s="164">
        <v>7000</v>
      </c>
    </row>
    <row r="5191" spans="1:5" s="16" customFormat="1" ht="15" hidden="1" customHeight="1" outlineLevel="1" x14ac:dyDescent="0.2">
      <c r="A5191" s="170" t="s">
        <v>328</v>
      </c>
      <c r="B5191" s="146"/>
      <c r="C5191" s="162">
        <v>5018135</v>
      </c>
    </row>
    <row r="5192" spans="1:5" s="16" customFormat="1" ht="15" hidden="1" customHeight="1" outlineLevel="1" x14ac:dyDescent="0.2">
      <c r="A5192" s="171" t="s">
        <v>330</v>
      </c>
      <c r="B5192" s="147"/>
      <c r="C5192" s="162">
        <v>5018135</v>
      </c>
    </row>
    <row r="5193" spans="1:5" s="16" customFormat="1" ht="15" hidden="1" customHeight="1" outlineLevel="1" x14ac:dyDescent="0.2">
      <c r="A5193" s="170" t="s">
        <v>332</v>
      </c>
      <c r="B5193" s="146"/>
      <c r="C5193" s="164">
        <v>519032</v>
      </c>
    </row>
    <row r="5194" spans="1:5" s="16" customFormat="1" ht="15" hidden="1" customHeight="1" outlineLevel="1" x14ac:dyDescent="0.2">
      <c r="A5194" s="171" t="s">
        <v>333</v>
      </c>
      <c r="B5194" s="147"/>
      <c r="C5194" s="164">
        <v>519032</v>
      </c>
    </row>
    <row r="5195" spans="1:5" s="16" customFormat="1" ht="15" hidden="1" customHeight="1" outlineLevel="1" x14ac:dyDescent="0.2">
      <c r="A5195" s="170" t="s">
        <v>741</v>
      </c>
      <c r="B5195" s="146"/>
      <c r="C5195" s="164">
        <v>784000</v>
      </c>
    </row>
    <row r="5196" spans="1:5" s="16" customFormat="1" ht="15" hidden="1" customHeight="1" outlineLevel="1" x14ac:dyDescent="0.2">
      <c r="A5196" s="171" t="s">
        <v>336</v>
      </c>
      <c r="B5196" s="147"/>
      <c r="C5196" s="164">
        <v>784000</v>
      </c>
    </row>
    <row r="5197" spans="1:5" ht="11.25" customHeight="1" collapsed="1" thickBot="1" x14ac:dyDescent="0.3">
      <c r="A5197" s="56" t="s">
        <v>181</v>
      </c>
      <c r="B5197" s="54"/>
      <c r="C5197" s="55"/>
      <c r="D5197" s="9"/>
      <c r="E5197" s="8"/>
    </row>
    <row r="5198" spans="1:5" s="111" customFormat="1" ht="19.5" thickTop="1" x14ac:dyDescent="0.3">
      <c r="A5198" s="106" t="s">
        <v>211</v>
      </c>
      <c r="B5198" s="107">
        <v>29672</v>
      </c>
      <c r="C5198" s="108">
        <v>40307144</v>
      </c>
      <c r="D5198" s="109">
        <f t="shared" si="26"/>
        <v>1358.4235643030465</v>
      </c>
      <c r="E5198" s="110">
        <f t="shared" si="25"/>
        <v>195.17579946882853</v>
      </c>
    </row>
    <row r="5199" spans="1:5" ht="17.25" hidden="1" outlineLevel="1" thickTop="1" thickBot="1" x14ac:dyDescent="0.3">
      <c r="A5199" s="277" t="s">
        <v>781</v>
      </c>
      <c r="B5199" s="278"/>
      <c r="C5199" s="279"/>
      <c r="D5199" s="9"/>
      <c r="E5199" s="8"/>
    </row>
    <row r="5200" spans="1:5" ht="17.25" hidden="1" outlineLevel="1" thickTop="1" thickBot="1" x14ac:dyDescent="0.3">
      <c r="A5200" s="30" t="s">
        <v>782</v>
      </c>
      <c r="B5200" s="31"/>
      <c r="C5200" s="32" t="s">
        <v>783</v>
      </c>
      <c r="D5200" s="9"/>
      <c r="E5200" s="8"/>
    </row>
    <row r="5201" spans="1:3" s="15" customFormat="1" ht="15" hidden="1" customHeight="1" outlineLevel="1" thickTop="1" x14ac:dyDescent="0.2">
      <c r="A5201" s="172" t="s">
        <v>582</v>
      </c>
      <c r="B5201" s="148"/>
      <c r="C5201" s="166">
        <v>40307144</v>
      </c>
    </row>
    <row r="5202" spans="1:3" s="15" customFormat="1" ht="15" hidden="1" customHeight="1" outlineLevel="1" x14ac:dyDescent="0.2">
      <c r="A5202" s="170" t="s">
        <v>310</v>
      </c>
      <c r="B5202" s="146"/>
      <c r="C5202" s="164">
        <v>600000</v>
      </c>
    </row>
    <row r="5203" spans="1:3" s="15" customFormat="1" ht="15" hidden="1" customHeight="1" outlineLevel="1" x14ac:dyDescent="0.2">
      <c r="A5203" s="171" t="s">
        <v>311</v>
      </c>
      <c r="B5203" s="147"/>
      <c r="C5203" s="164">
        <v>200000</v>
      </c>
    </row>
    <row r="5204" spans="1:3" s="15" customFormat="1" ht="15" hidden="1" customHeight="1" outlineLevel="1" x14ac:dyDescent="0.2">
      <c r="A5204" s="171" t="s">
        <v>312</v>
      </c>
      <c r="B5204" s="147"/>
      <c r="C5204" s="164">
        <v>400000</v>
      </c>
    </row>
    <row r="5205" spans="1:3" s="15" customFormat="1" ht="15" hidden="1" customHeight="1" outlineLevel="1" x14ac:dyDescent="0.2">
      <c r="A5205" s="170" t="s">
        <v>313</v>
      </c>
      <c r="B5205" s="146"/>
      <c r="C5205" s="164">
        <v>600000</v>
      </c>
    </row>
    <row r="5206" spans="1:3" s="15" customFormat="1" ht="15" hidden="1" customHeight="1" outlineLevel="1" x14ac:dyDescent="0.2">
      <c r="A5206" s="171" t="s">
        <v>314</v>
      </c>
      <c r="B5206" s="147"/>
      <c r="C5206" s="164">
        <v>300000</v>
      </c>
    </row>
    <row r="5207" spans="1:3" s="15" customFormat="1" ht="15" hidden="1" customHeight="1" outlineLevel="1" x14ac:dyDescent="0.2">
      <c r="A5207" s="171" t="s">
        <v>315</v>
      </c>
      <c r="B5207" s="147"/>
      <c r="C5207" s="164">
        <v>100000</v>
      </c>
    </row>
    <row r="5208" spans="1:3" s="15" customFormat="1" ht="15" hidden="1" customHeight="1" outlineLevel="1" x14ac:dyDescent="0.2">
      <c r="A5208" s="171" t="s">
        <v>316</v>
      </c>
      <c r="B5208" s="147"/>
      <c r="C5208" s="164">
        <v>100000</v>
      </c>
    </row>
    <row r="5209" spans="1:3" s="15" customFormat="1" ht="15" hidden="1" customHeight="1" outlineLevel="1" x14ac:dyDescent="0.2">
      <c r="A5209" s="171" t="s">
        <v>317</v>
      </c>
      <c r="B5209" s="147"/>
      <c r="C5209" s="164">
        <v>80000</v>
      </c>
    </row>
    <row r="5210" spans="1:3" s="15" customFormat="1" ht="15" hidden="1" customHeight="1" outlineLevel="1" x14ac:dyDescent="0.2">
      <c r="A5210" s="171" t="s">
        <v>338</v>
      </c>
      <c r="B5210" s="147"/>
      <c r="C5210" s="164">
        <v>20000</v>
      </c>
    </row>
    <row r="5211" spans="1:3" s="15" customFormat="1" ht="15" hidden="1" customHeight="1" outlineLevel="1" x14ac:dyDescent="0.2">
      <c r="A5211" s="170" t="s">
        <v>747</v>
      </c>
      <c r="B5211" s="146"/>
      <c r="C5211" s="164">
        <v>500000</v>
      </c>
    </row>
    <row r="5212" spans="1:3" s="15" customFormat="1" ht="15" hidden="1" customHeight="1" outlineLevel="1" x14ac:dyDescent="0.2">
      <c r="A5212" s="171" t="s">
        <v>382</v>
      </c>
      <c r="B5212" s="147"/>
      <c r="C5212" s="164">
        <v>500000</v>
      </c>
    </row>
    <row r="5213" spans="1:3" s="15" customFormat="1" ht="15" hidden="1" customHeight="1" outlineLevel="1" x14ac:dyDescent="0.2">
      <c r="A5213" s="170" t="s">
        <v>318</v>
      </c>
      <c r="B5213" s="146"/>
      <c r="C5213" s="162">
        <v>1124596</v>
      </c>
    </row>
    <row r="5214" spans="1:3" s="15" customFormat="1" ht="15" hidden="1" customHeight="1" outlineLevel="1" x14ac:dyDescent="0.2">
      <c r="A5214" s="171" t="s">
        <v>319</v>
      </c>
      <c r="B5214" s="147"/>
      <c r="C5214" s="164">
        <v>250000</v>
      </c>
    </row>
    <row r="5215" spans="1:3" s="15" customFormat="1" ht="15" hidden="1" customHeight="1" outlineLevel="1" x14ac:dyDescent="0.2">
      <c r="A5215" s="171" t="s">
        <v>376</v>
      </c>
      <c r="B5215" s="147"/>
      <c r="C5215" s="164">
        <v>324596</v>
      </c>
    </row>
    <row r="5216" spans="1:3" s="15" customFormat="1" ht="15" hidden="1" customHeight="1" outlineLevel="1" x14ac:dyDescent="0.2">
      <c r="A5216" s="171" t="s">
        <v>746</v>
      </c>
      <c r="B5216" s="147"/>
      <c r="C5216" s="164">
        <v>400000</v>
      </c>
    </row>
    <row r="5217" spans="1:5" s="15" customFormat="1" ht="15" hidden="1" customHeight="1" outlineLevel="1" x14ac:dyDescent="0.2">
      <c r="A5217" s="171" t="s">
        <v>323</v>
      </c>
      <c r="B5217" s="147"/>
      <c r="C5217" s="164">
        <v>90000</v>
      </c>
    </row>
    <row r="5218" spans="1:5" s="15" customFormat="1" ht="15" hidden="1" customHeight="1" outlineLevel="1" x14ac:dyDescent="0.2">
      <c r="A5218" s="171" t="s">
        <v>324</v>
      </c>
      <c r="B5218" s="147"/>
      <c r="C5218" s="164">
        <v>60000</v>
      </c>
    </row>
    <row r="5219" spans="1:5" s="15" customFormat="1" ht="15" hidden="1" customHeight="1" outlineLevel="1" x14ac:dyDescent="0.2">
      <c r="A5219" s="170" t="s">
        <v>328</v>
      </c>
      <c r="B5219" s="146"/>
      <c r="C5219" s="162">
        <v>32590826</v>
      </c>
    </row>
    <row r="5220" spans="1:5" s="15" customFormat="1" ht="15" hidden="1" customHeight="1" outlineLevel="1" x14ac:dyDescent="0.2">
      <c r="A5220" s="171" t="s">
        <v>330</v>
      </c>
      <c r="B5220" s="147"/>
      <c r="C5220" s="162">
        <v>32590826</v>
      </c>
    </row>
    <row r="5221" spans="1:5" s="15" customFormat="1" ht="15" hidden="1" customHeight="1" outlineLevel="1" x14ac:dyDescent="0.2">
      <c r="A5221" s="170" t="s">
        <v>332</v>
      </c>
      <c r="B5221" s="146"/>
      <c r="C5221" s="162">
        <v>4246408</v>
      </c>
    </row>
    <row r="5222" spans="1:5" s="15" customFormat="1" ht="15" hidden="1" customHeight="1" outlineLevel="1" x14ac:dyDescent="0.2">
      <c r="A5222" s="171" t="s">
        <v>333</v>
      </c>
      <c r="B5222" s="147"/>
      <c r="C5222" s="162">
        <v>1760472</v>
      </c>
    </row>
    <row r="5223" spans="1:5" s="15" customFormat="1" ht="15" hidden="1" customHeight="1" outlineLevel="1" x14ac:dyDescent="0.2">
      <c r="A5223" s="171" t="s">
        <v>334</v>
      </c>
      <c r="B5223" s="147"/>
      <c r="C5223" s="162">
        <v>2485936</v>
      </c>
    </row>
    <row r="5224" spans="1:5" s="15" customFormat="1" ht="15" hidden="1" customHeight="1" outlineLevel="1" x14ac:dyDescent="0.2">
      <c r="A5224" s="170" t="s">
        <v>741</v>
      </c>
      <c r="B5224" s="146"/>
      <c r="C5224" s="164">
        <v>645314</v>
      </c>
    </row>
    <row r="5225" spans="1:5" s="15" customFormat="1" ht="15" hidden="1" customHeight="1" outlineLevel="1" x14ac:dyDescent="0.2">
      <c r="A5225" s="171" t="s">
        <v>336</v>
      </c>
      <c r="B5225" s="147"/>
      <c r="C5225" s="164">
        <v>645314</v>
      </c>
    </row>
    <row r="5226" spans="1:5" ht="11.25" customHeight="1" collapsed="1" thickBot="1" x14ac:dyDescent="0.3">
      <c r="A5226" s="56" t="s">
        <v>211</v>
      </c>
      <c r="B5226" s="54"/>
      <c r="C5226" s="55"/>
      <c r="D5226" s="9"/>
      <c r="E5226" s="8"/>
    </row>
    <row r="5227" spans="1:5" s="111" customFormat="1" ht="19.5" thickTop="1" x14ac:dyDescent="0.3">
      <c r="A5227" s="112" t="s">
        <v>205</v>
      </c>
      <c r="B5227" s="113">
        <v>1700</v>
      </c>
      <c r="C5227" s="114">
        <v>2193704</v>
      </c>
      <c r="D5227" s="115">
        <f t="shared" si="26"/>
        <v>1290.4141176470589</v>
      </c>
      <c r="E5227" s="116">
        <f t="shared" si="25"/>
        <v>185.40432724814065</v>
      </c>
    </row>
    <row r="5228" spans="1:5" ht="17.25" hidden="1" outlineLevel="1" thickTop="1" thickBot="1" x14ac:dyDescent="0.3">
      <c r="A5228" s="277" t="s">
        <v>781</v>
      </c>
      <c r="B5228" s="278"/>
      <c r="C5228" s="279"/>
      <c r="D5228" s="9"/>
      <c r="E5228" s="8"/>
    </row>
    <row r="5229" spans="1:5" ht="17.25" hidden="1" outlineLevel="1" thickTop="1" thickBot="1" x14ac:dyDescent="0.3">
      <c r="A5229" s="30" t="s">
        <v>782</v>
      </c>
      <c r="B5229" s="31"/>
      <c r="C5229" s="32" t="s">
        <v>783</v>
      </c>
      <c r="D5229" s="9"/>
      <c r="E5229" s="8"/>
    </row>
    <row r="5230" spans="1:5" s="16" customFormat="1" ht="15" hidden="1" customHeight="1" outlineLevel="1" thickTop="1" x14ac:dyDescent="0.2">
      <c r="A5230" s="172" t="s">
        <v>588</v>
      </c>
      <c r="B5230" s="148"/>
      <c r="C5230" s="166">
        <v>2193704</v>
      </c>
    </row>
    <row r="5231" spans="1:5" s="16" customFormat="1" ht="15" hidden="1" customHeight="1" outlineLevel="1" x14ac:dyDescent="0.2">
      <c r="A5231" s="170" t="s">
        <v>313</v>
      </c>
      <c r="B5231" s="146"/>
      <c r="C5231" s="164">
        <v>20000</v>
      </c>
    </row>
    <row r="5232" spans="1:5" s="16" customFormat="1" ht="15" hidden="1" customHeight="1" outlineLevel="1" x14ac:dyDescent="0.2">
      <c r="A5232" s="171" t="s">
        <v>338</v>
      </c>
      <c r="B5232" s="147"/>
      <c r="C5232" s="164">
        <v>20000</v>
      </c>
    </row>
    <row r="5233" spans="1:5" s="16" customFormat="1" ht="15" hidden="1" customHeight="1" outlineLevel="1" x14ac:dyDescent="0.2">
      <c r="A5233" s="170" t="s">
        <v>328</v>
      </c>
      <c r="B5233" s="146"/>
      <c r="C5233" s="162">
        <v>1876970</v>
      </c>
    </row>
    <row r="5234" spans="1:5" s="16" customFormat="1" ht="15" hidden="1" customHeight="1" outlineLevel="1" x14ac:dyDescent="0.2">
      <c r="A5234" s="171" t="s">
        <v>330</v>
      </c>
      <c r="B5234" s="147"/>
      <c r="C5234" s="162">
        <v>1876970</v>
      </c>
    </row>
    <row r="5235" spans="1:5" s="16" customFormat="1" ht="15" hidden="1" customHeight="1" outlineLevel="1" x14ac:dyDescent="0.2">
      <c r="A5235" s="170" t="s">
        <v>332</v>
      </c>
      <c r="B5235" s="146"/>
      <c r="C5235" s="164">
        <v>151734</v>
      </c>
    </row>
    <row r="5236" spans="1:5" s="16" customFormat="1" ht="15" hidden="1" customHeight="1" outlineLevel="1" x14ac:dyDescent="0.2">
      <c r="A5236" s="171" t="s">
        <v>333</v>
      </c>
      <c r="B5236" s="147"/>
      <c r="C5236" s="164">
        <v>151734</v>
      </c>
    </row>
    <row r="5237" spans="1:5" s="16" customFormat="1" ht="15" hidden="1" customHeight="1" outlineLevel="1" x14ac:dyDescent="0.2">
      <c r="A5237" s="170" t="s">
        <v>741</v>
      </c>
      <c r="B5237" s="146"/>
      <c r="C5237" s="164">
        <v>145000</v>
      </c>
    </row>
    <row r="5238" spans="1:5" s="16" customFormat="1" ht="15" hidden="1" customHeight="1" outlineLevel="1" x14ac:dyDescent="0.2">
      <c r="A5238" s="171" t="s">
        <v>336</v>
      </c>
      <c r="B5238" s="147"/>
      <c r="C5238" s="164">
        <v>145000</v>
      </c>
    </row>
    <row r="5239" spans="1:5" ht="11.25" customHeight="1" collapsed="1" thickBot="1" x14ac:dyDescent="0.3">
      <c r="A5239" s="56" t="s">
        <v>205</v>
      </c>
      <c r="B5239" s="54"/>
      <c r="C5239" s="55"/>
      <c r="D5239" s="9"/>
      <c r="E5239" s="8"/>
    </row>
    <row r="5240" spans="1:5" s="111" customFormat="1" ht="19.5" thickTop="1" x14ac:dyDescent="0.3">
      <c r="A5240" s="106" t="s">
        <v>185</v>
      </c>
      <c r="B5240" s="107">
        <v>8704</v>
      </c>
      <c r="C5240" s="108">
        <v>11214609</v>
      </c>
      <c r="D5240" s="109">
        <f t="shared" si="26"/>
        <v>1288.4431295955883</v>
      </c>
      <c r="E5240" s="110">
        <f t="shared" si="25"/>
        <v>185.12113930971097</v>
      </c>
    </row>
    <row r="5241" spans="1:5" ht="17.25" hidden="1" outlineLevel="1" thickTop="1" thickBot="1" x14ac:dyDescent="0.3">
      <c r="A5241" s="277" t="s">
        <v>781</v>
      </c>
      <c r="B5241" s="278"/>
      <c r="C5241" s="279"/>
      <c r="D5241" s="9"/>
      <c r="E5241" s="8"/>
    </row>
    <row r="5242" spans="1:5" ht="17.25" hidden="1" outlineLevel="1" thickTop="1" thickBot="1" x14ac:dyDescent="0.3">
      <c r="A5242" s="30" t="s">
        <v>782</v>
      </c>
      <c r="B5242" s="31"/>
      <c r="C5242" s="32" t="s">
        <v>783</v>
      </c>
      <c r="D5242" s="9"/>
      <c r="E5242" s="8"/>
    </row>
    <row r="5243" spans="1:5" s="15" customFormat="1" ht="15" hidden="1" customHeight="1" outlineLevel="1" thickTop="1" x14ac:dyDescent="0.2">
      <c r="A5243" s="172" t="s">
        <v>579</v>
      </c>
      <c r="B5243" s="148"/>
      <c r="C5243" s="166">
        <v>11214609</v>
      </c>
    </row>
    <row r="5244" spans="1:5" s="15" customFormat="1" ht="15" hidden="1" customHeight="1" outlineLevel="1" x14ac:dyDescent="0.2">
      <c r="A5244" s="170" t="s">
        <v>310</v>
      </c>
      <c r="B5244" s="146"/>
      <c r="C5244" s="164">
        <v>66700</v>
      </c>
    </row>
    <row r="5245" spans="1:5" s="15" customFormat="1" ht="15" hidden="1" customHeight="1" outlineLevel="1" x14ac:dyDescent="0.2">
      <c r="A5245" s="171" t="s">
        <v>341</v>
      </c>
      <c r="B5245" s="147"/>
      <c r="C5245" s="164">
        <v>4000</v>
      </c>
    </row>
    <row r="5246" spans="1:5" s="15" customFormat="1" ht="15" hidden="1" customHeight="1" outlineLevel="1" x14ac:dyDescent="0.2">
      <c r="A5246" s="171" t="s">
        <v>311</v>
      </c>
      <c r="B5246" s="147"/>
      <c r="C5246" s="164">
        <v>1500</v>
      </c>
    </row>
    <row r="5247" spans="1:5" s="15" customFormat="1" ht="15" hidden="1" customHeight="1" outlineLevel="1" x14ac:dyDescent="0.2">
      <c r="A5247" s="171" t="s">
        <v>312</v>
      </c>
      <c r="B5247" s="147"/>
      <c r="C5247" s="164">
        <v>61200</v>
      </c>
    </row>
    <row r="5248" spans="1:5" s="15" customFormat="1" ht="15" hidden="1" customHeight="1" outlineLevel="1" x14ac:dyDescent="0.2">
      <c r="A5248" s="170" t="s">
        <v>318</v>
      </c>
      <c r="B5248" s="146"/>
      <c r="C5248" s="164">
        <v>43004</v>
      </c>
    </row>
    <row r="5249" spans="1:5" s="15" customFormat="1" ht="15" hidden="1" customHeight="1" outlineLevel="1" x14ac:dyDescent="0.2">
      <c r="A5249" s="171" t="s">
        <v>319</v>
      </c>
      <c r="B5249" s="147"/>
      <c r="C5249" s="164">
        <v>2300</v>
      </c>
    </row>
    <row r="5250" spans="1:5" s="15" customFormat="1" ht="15" hidden="1" customHeight="1" outlineLevel="1" x14ac:dyDescent="0.2">
      <c r="A5250" s="171" t="s">
        <v>376</v>
      </c>
      <c r="B5250" s="147"/>
      <c r="C5250" s="164">
        <v>14654</v>
      </c>
    </row>
    <row r="5251" spans="1:5" s="15" customFormat="1" ht="15" hidden="1" customHeight="1" outlineLevel="1" x14ac:dyDescent="0.2">
      <c r="A5251" s="171" t="s">
        <v>321</v>
      </c>
      <c r="B5251" s="147"/>
      <c r="C5251" s="164">
        <v>1050</v>
      </c>
    </row>
    <row r="5252" spans="1:5" s="15" customFormat="1" ht="15" hidden="1" customHeight="1" outlineLevel="1" x14ac:dyDescent="0.2">
      <c r="A5252" s="171" t="s">
        <v>323</v>
      </c>
      <c r="B5252" s="147"/>
      <c r="C5252" s="164">
        <v>25000</v>
      </c>
    </row>
    <row r="5253" spans="1:5" s="15" customFormat="1" ht="15" hidden="1" customHeight="1" outlineLevel="1" x14ac:dyDescent="0.2">
      <c r="A5253" s="170" t="s">
        <v>328</v>
      </c>
      <c r="B5253" s="146"/>
      <c r="C5253" s="162">
        <v>9610087</v>
      </c>
    </row>
    <row r="5254" spans="1:5" s="15" customFormat="1" ht="15" hidden="1" customHeight="1" outlineLevel="1" x14ac:dyDescent="0.2">
      <c r="A5254" s="171" t="s">
        <v>330</v>
      </c>
      <c r="B5254" s="147"/>
      <c r="C5254" s="162">
        <v>9610087</v>
      </c>
    </row>
    <row r="5255" spans="1:5" s="15" customFormat="1" ht="15" hidden="1" customHeight="1" outlineLevel="1" x14ac:dyDescent="0.2">
      <c r="A5255" s="170" t="s">
        <v>332</v>
      </c>
      <c r="B5255" s="146"/>
      <c r="C5255" s="162">
        <v>1494818</v>
      </c>
    </row>
    <row r="5256" spans="1:5" s="15" customFormat="1" ht="15" hidden="1" customHeight="1" outlineLevel="1" x14ac:dyDescent="0.2">
      <c r="A5256" s="171" t="s">
        <v>333</v>
      </c>
      <c r="B5256" s="147"/>
      <c r="C5256" s="164">
        <v>868053</v>
      </c>
    </row>
    <row r="5257" spans="1:5" s="15" customFormat="1" ht="15" hidden="1" customHeight="1" outlineLevel="1" x14ac:dyDescent="0.2">
      <c r="A5257" s="171" t="s">
        <v>334</v>
      </c>
      <c r="B5257" s="147"/>
      <c r="C5257" s="164">
        <v>626765</v>
      </c>
    </row>
    <row r="5258" spans="1:5" ht="11.25" customHeight="1" collapsed="1" thickBot="1" x14ac:dyDescent="0.3">
      <c r="A5258" s="56" t="s">
        <v>185</v>
      </c>
      <c r="B5258" s="54"/>
      <c r="C5258" s="55"/>
      <c r="D5258" s="9"/>
      <c r="E5258" s="8"/>
    </row>
    <row r="5259" spans="1:5" s="111" customFormat="1" ht="19.5" thickTop="1" x14ac:dyDescent="0.3">
      <c r="A5259" s="112" t="s">
        <v>195</v>
      </c>
      <c r="B5259" s="113">
        <v>26330</v>
      </c>
      <c r="C5259" s="114">
        <v>32244681</v>
      </c>
      <c r="D5259" s="115">
        <f t="shared" si="26"/>
        <v>1224.6365742499052</v>
      </c>
      <c r="E5259" s="116">
        <f t="shared" si="25"/>
        <v>175.95353078303236</v>
      </c>
    </row>
    <row r="5260" spans="1:5" ht="17.25" hidden="1" outlineLevel="1" thickTop="1" thickBot="1" x14ac:dyDescent="0.3">
      <c r="A5260" s="277" t="s">
        <v>781</v>
      </c>
      <c r="B5260" s="278"/>
      <c r="C5260" s="279"/>
      <c r="D5260" s="9"/>
      <c r="E5260" s="8"/>
    </row>
    <row r="5261" spans="1:5" ht="17.25" hidden="1" outlineLevel="1" thickTop="1" thickBot="1" x14ac:dyDescent="0.3">
      <c r="A5261" s="30" t="s">
        <v>782</v>
      </c>
      <c r="B5261" s="31"/>
      <c r="C5261" s="32" t="s">
        <v>783</v>
      </c>
      <c r="D5261" s="9"/>
      <c r="E5261" s="8"/>
    </row>
    <row r="5262" spans="1:5" s="15" customFormat="1" ht="15" hidden="1" customHeight="1" outlineLevel="1" thickTop="1" x14ac:dyDescent="0.2">
      <c r="A5262" s="172" t="s">
        <v>564</v>
      </c>
      <c r="B5262" s="148"/>
      <c r="C5262" s="166">
        <v>32244681</v>
      </c>
    </row>
    <row r="5263" spans="1:5" s="15" customFormat="1" ht="15" hidden="1" customHeight="1" outlineLevel="1" x14ac:dyDescent="0.2">
      <c r="A5263" s="170" t="s">
        <v>313</v>
      </c>
      <c r="B5263" s="146"/>
      <c r="C5263" s="164">
        <v>73356</v>
      </c>
    </row>
    <row r="5264" spans="1:5" s="15" customFormat="1" ht="15" hidden="1" customHeight="1" outlineLevel="1" x14ac:dyDescent="0.2">
      <c r="A5264" s="171" t="s">
        <v>314</v>
      </c>
      <c r="B5264" s="147"/>
      <c r="C5264" s="164">
        <v>73356</v>
      </c>
    </row>
    <row r="5265" spans="1:5" s="15" customFormat="1" ht="15" hidden="1" customHeight="1" outlineLevel="1" x14ac:dyDescent="0.2">
      <c r="A5265" s="170" t="s">
        <v>318</v>
      </c>
      <c r="B5265" s="146"/>
      <c r="C5265" s="164">
        <v>5128</v>
      </c>
    </row>
    <row r="5266" spans="1:5" s="15" customFormat="1" ht="15" hidden="1" customHeight="1" outlineLevel="1" x14ac:dyDescent="0.2">
      <c r="A5266" s="171" t="s">
        <v>376</v>
      </c>
      <c r="B5266" s="147"/>
      <c r="C5266" s="164">
        <v>5128</v>
      </c>
    </row>
    <row r="5267" spans="1:5" s="15" customFormat="1" ht="15" hidden="1" customHeight="1" outlineLevel="1" x14ac:dyDescent="0.2">
      <c r="A5267" s="170" t="s">
        <v>328</v>
      </c>
      <c r="B5267" s="146"/>
      <c r="C5267" s="162">
        <v>28100451</v>
      </c>
    </row>
    <row r="5268" spans="1:5" s="15" customFormat="1" ht="15" hidden="1" customHeight="1" outlineLevel="1" x14ac:dyDescent="0.2">
      <c r="A5268" s="171" t="s">
        <v>330</v>
      </c>
      <c r="B5268" s="147"/>
      <c r="C5268" s="162">
        <v>28100451</v>
      </c>
    </row>
    <row r="5269" spans="1:5" s="15" customFormat="1" ht="15" hidden="1" customHeight="1" outlineLevel="1" x14ac:dyDescent="0.2">
      <c r="A5269" s="170" t="s">
        <v>332</v>
      </c>
      <c r="B5269" s="146"/>
      <c r="C5269" s="162">
        <v>3058246</v>
      </c>
    </row>
    <row r="5270" spans="1:5" s="15" customFormat="1" ht="15" hidden="1" customHeight="1" outlineLevel="1" x14ac:dyDescent="0.2">
      <c r="A5270" s="171" t="s">
        <v>333</v>
      </c>
      <c r="B5270" s="147"/>
      <c r="C5270" s="162">
        <v>2843329</v>
      </c>
    </row>
    <row r="5271" spans="1:5" s="15" customFormat="1" ht="15" hidden="1" customHeight="1" outlineLevel="1" x14ac:dyDescent="0.2">
      <c r="A5271" s="171" t="s">
        <v>334</v>
      </c>
      <c r="B5271" s="147"/>
      <c r="C5271" s="164">
        <v>214917</v>
      </c>
    </row>
    <row r="5272" spans="1:5" s="15" customFormat="1" ht="15" hidden="1" customHeight="1" outlineLevel="1" x14ac:dyDescent="0.2">
      <c r="A5272" s="170" t="s">
        <v>741</v>
      </c>
      <c r="B5272" s="146"/>
      <c r="C5272" s="162">
        <v>1007500</v>
      </c>
    </row>
    <row r="5273" spans="1:5" s="15" customFormat="1" ht="15" hidden="1" customHeight="1" outlineLevel="1" x14ac:dyDescent="0.2">
      <c r="A5273" s="171" t="s">
        <v>336</v>
      </c>
      <c r="B5273" s="147"/>
      <c r="C5273" s="162">
        <v>1007500</v>
      </c>
    </row>
    <row r="5274" spans="1:5" ht="11.25" customHeight="1" collapsed="1" thickBot="1" x14ac:dyDescent="0.3">
      <c r="A5274" s="56" t="s">
        <v>195</v>
      </c>
      <c r="B5274" s="54"/>
      <c r="C5274" s="55"/>
      <c r="D5274" s="9"/>
      <c r="E5274" s="8"/>
    </row>
    <row r="5275" spans="1:5" s="111" customFormat="1" ht="19.5" thickTop="1" x14ac:dyDescent="0.3">
      <c r="A5275" s="106" t="s">
        <v>212</v>
      </c>
      <c r="B5275" s="107">
        <v>19611</v>
      </c>
      <c r="C5275" s="108">
        <v>24033576</v>
      </c>
      <c r="D5275" s="109">
        <f t="shared" si="26"/>
        <v>1225.5150680740401</v>
      </c>
      <c r="E5275" s="110">
        <f t="shared" si="25"/>
        <v>176.07975116006324</v>
      </c>
    </row>
    <row r="5276" spans="1:5" ht="17.25" hidden="1" outlineLevel="1" thickTop="1" thickBot="1" x14ac:dyDescent="0.3">
      <c r="A5276" s="277" t="s">
        <v>781</v>
      </c>
      <c r="B5276" s="278"/>
      <c r="C5276" s="279"/>
      <c r="D5276" s="9"/>
      <c r="E5276" s="8"/>
    </row>
    <row r="5277" spans="1:5" ht="17.25" hidden="1" outlineLevel="1" thickTop="1" thickBot="1" x14ac:dyDescent="0.3">
      <c r="A5277" s="30" t="s">
        <v>782</v>
      </c>
      <c r="B5277" s="31"/>
      <c r="C5277" s="32" t="s">
        <v>783</v>
      </c>
      <c r="D5277" s="9"/>
      <c r="E5277" s="8"/>
    </row>
    <row r="5278" spans="1:5" s="15" customFormat="1" ht="15" hidden="1" customHeight="1" outlineLevel="1" thickTop="1" x14ac:dyDescent="0.2">
      <c r="A5278" s="172" t="s">
        <v>578</v>
      </c>
      <c r="B5278" s="148"/>
      <c r="C5278" s="166">
        <v>24033576</v>
      </c>
    </row>
    <row r="5279" spans="1:5" s="15" customFormat="1" ht="15" hidden="1" customHeight="1" outlineLevel="1" x14ac:dyDescent="0.2">
      <c r="A5279" s="170" t="s">
        <v>310</v>
      </c>
      <c r="B5279" s="146"/>
      <c r="C5279" s="164">
        <v>402400</v>
      </c>
    </row>
    <row r="5280" spans="1:5" s="15" customFormat="1" ht="15" hidden="1" customHeight="1" outlineLevel="1" x14ac:dyDescent="0.2">
      <c r="A5280" s="171" t="s">
        <v>311</v>
      </c>
      <c r="B5280" s="147"/>
      <c r="C5280" s="164">
        <v>321400</v>
      </c>
    </row>
    <row r="5281" spans="1:3" s="15" customFormat="1" ht="15" hidden="1" customHeight="1" outlineLevel="1" x14ac:dyDescent="0.2">
      <c r="A5281" s="171" t="s">
        <v>312</v>
      </c>
      <c r="B5281" s="147"/>
      <c r="C5281" s="164">
        <v>81000</v>
      </c>
    </row>
    <row r="5282" spans="1:3" s="15" customFormat="1" ht="15" hidden="1" customHeight="1" outlineLevel="1" x14ac:dyDescent="0.2">
      <c r="A5282" s="170" t="s">
        <v>313</v>
      </c>
      <c r="B5282" s="146"/>
      <c r="C5282" s="164">
        <v>11000</v>
      </c>
    </row>
    <row r="5283" spans="1:3" s="15" customFormat="1" ht="15" hidden="1" customHeight="1" outlineLevel="1" x14ac:dyDescent="0.2">
      <c r="A5283" s="171" t="s">
        <v>314</v>
      </c>
      <c r="B5283" s="147"/>
      <c r="C5283" s="164">
        <v>10000</v>
      </c>
    </row>
    <row r="5284" spans="1:3" s="15" customFormat="1" ht="15" hidden="1" customHeight="1" outlineLevel="1" x14ac:dyDescent="0.2">
      <c r="A5284" s="171" t="s">
        <v>317</v>
      </c>
      <c r="B5284" s="147"/>
      <c r="C5284" s="164">
        <v>1000</v>
      </c>
    </row>
    <row r="5285" spans="1:3" s="15" customFormat="1" ht="15" hidden="1" customHeight="1" outlineLevel="1" x14ac:dyDescent="0.2">
      <c r="A5285" s="170" t="s">
        <v>318</v>
      </c>
      <c r="B5285" s="146"/>
      <c r="C5285" s="164">
        <v>199648</v>
      </c>
    </row>
    <row r="5286" spans="1:3" s="15" customFormat="1" ht="15" hidden="1" customHeight="1" outlineLevel="1" x14ac:dyDescent="0.2">
      <c r="A5286" s="171" t="s">
        <v>319</v>
      </c>
      <c r="B5286" s="147"/>
      <c r="C5286" s="164">
        <v>23800</v>
      </c>
    </row>
    <row r="5287" spans="1:3" s="15" customFormat="1" ht="15" hidden="1" customHeight="1" outlineLevel="1" x14ac:dyDescent="0.2">
      <c r="A5287" s="171" t="s">
        <v>376</v>
      </c>
      <c r="B5287" s="147"/>
      <c r="C5287" s="164">
        <v>155248</v>
      </c>
    </row>
    <row r="5288" spans="1:3" s="15" customFormat="1" ht="15" hidden="1" customHeight="1" outlineLevel="1" x14ac:dyDescent="0.2">
      <c r="A5288" s="171" t="s">
        <v>321</v>
      </c>
      <c r="B5288" s="147"/>
      <c r="C5288" s="164">
        <v>3600</v>
      </c>
    </row>
    <row r="5289" spans="1:3" s="15" customFormat="1" ht="15" hidden="1" customHeight="1" outlineLevel="1" x14ac:dyDescent="0.2">
      <c r="A5289" s="171" t="s">
        <v>325</v>
      </c>
      <c r="B5289" s="147"/>
      <c r="C5289" s="164">
        <v>17000</v>
      </c>
    </row>
    <row r="5290" spans="1:3" s="15" customFormat="1" ht="15" hidden="1" customHeight="1" outlineLevel="1" x14ac:dyDescent="0.2">
      <c r="A5290" s="170" t="s">
        <v>328</v>
      </c>
      <c r="B5290" s="146"/>
      <c r="C5290" s="168" t="s">
        <v>767</v>
      </c>
    </row>
    <row r="5291" spans="1:3" s="15" customFormat="1" ht="15" hidden="1" customHeight="1" outlineLevel="1" x14ac:dyDescent="0.2">
      <c r="A5291" s="171" t="s">
        <v>330</v>
      </c>
      <c r="B5291" s="147"/>
      <c r="C5291" s="168" t="s">
        <v>767</v>
      </c>
    </row>
    <row r="5292" spans="1:3" s="15" customFormat="1" ht="15" hidden="1" customHeight="1" outlineLevel="1" x14ac:dyDescent="0.2">
      <c r="A5292" s="170" t="s">
        <v>332</v>
      </c>
      <c r="B5292" s="146"/>
      <c r="C5292" s="162">
        <v>1833936</v>
      </c>
    </row>
    <row r="5293" spans="1:3" s="15" customFormat="1" ht="15" hidden="1" customHeight="1" outlineLevel="1" x14ac:dyDescent="0.2">
      <c r="A5293" s="171" t="s">
        <v>333</v>
      </c>
      <c r="B5293" s="147"/>
      <c r="C5293" s="162">
        <v>1819334</v>
      </c>
    </row>
    <row r="5294" spans="1:3" s="15" customFormat="1" ht="15" hidden="1" customHeight="1" outlineLevel="1" x14ac:dyDescent="0.2">
      <c r="A5294" s="171" t="s">
        <v>334</v>
      </c>
      <c r="B5294" s="147"/>
      <c r="C5294" s="164">
        <v>14602</v>
      </c>
    </row>
    <row r="5295" spans="1:3" s="15" customFormat="1" ht="15" hidden="1" customHeight="1" outlineLevel="1" x14ac:dyDescent="0.2">
      <c r="A5295" s="170" t="s">
        <v>741</v>
      </c>
      <c r="B5295" s="146"/>
      <c r="C5295" s="164">
        <v>315000</v>
      </c>
    </row>
    <row r="5296" spans="1:3" s="15" customFormat="1" ht="15" hidden="1" customHeight="1" outlineLevel="1" x14ac:dyDescent="0.2">
      <c r="A5296" s="171" t="s">
        <v>336</v>
      </c>
      <c r="B5296" s="147"/>
      <c r="C5296" s="164">
        <v>315000</v>
      </c>
    </row>
    <row r="5297" spans="1:5" ht="11.25" customHeight="1" collapsed="1" thickBot="1" x14ac:dyDescent="0.3">
      <c r="A5297" s="56" t="s">
        <v>212</v>
      </c>
      <c r="B5297" s="54"/>
      <c r="C5297" s="55"/>
      <c r="D5297" s="9"/>
      <c r="E5297" s="8"/>
    </row>
    <row r="5298" spans="1:5" s="111" customFormat="1" ht="19.5" thickTop="1" x14ac:dyDescent="0.3">
      <c r="A5298" s="112" t="s">
        <v>186</v>
      </c>
      <c r="B5298" s="113">
        <v>9910</v>
      </c>
      <c r="C5298" s="114">
        <v>12194944</v>
      </c>
      <c r="D5298" s="115">
        <f t="shared" si="26"/>
        <v>1230.5695257315842</v>
      </c>
      <c r="E5298" s="116">
        <f t="shared" si="25"/>
        <v>176.80596634074487</v>
      </c>
    </row>
    <row r="5299" spans="1:5" ht="17.25" hidden="1" outlineLevel="1" thickTop="1" thickBot="1" x14ac:dyDescent="0.3">
      <c r="A5299" s="277" t="s">
        <v>781</v>
      </c>
      <c r="B5299" s="278"/>
      <c r="C5299" s="279"/>
      <c r="D5299" s="9"/>
      <c r="E5299" s="8"/>
    </row>
    <row r="5300" spans="1:5" ht="17.25" hidden="1" outlineLevel="1" thickTop="1" thickBot="1" x14ac:dyDescent="0.3">
      <c r="A5300" s="30" t="s">
        <v>782</v>
      </c>
      <c r="B5300" s="31"/>
      <c r="C5300" s="32" t="s">
        <v>783</v>
      </c>
      <c r="D5300" s="9"/>
      <c r="E5300" s="8"/>
    </row>
    <row r="5301" spans="1:5" s="15" customFormat="1" ht="15" hidden="1" customHeight="1" outlineLevel="1" thickTop="1" x14ac:dyDescent="0.2">
      <c r="A5301" s="172" t="s">
        <v>560</v>
      </c>
      <c r="B5301" s="148"/>
      <c r="C5301" s="166">
        <v>12194944</v>
      </c>
    </row>
    <row r="5302" spans="1:5" s="15" customFormat="1" ht="15" hidden="1" customHeight="1" outlineLevel="1" x14ac:dyDescent="0.2">
      <c r="A5302" s="170" t="s">
        <v>310</v>
      </c>
      <c r="B5302" s="146"/>
      <c r="C5302" s="164">
        <v>42260</v>
      </c>
    </row>
    <row r="5303" spans="1:5" s="15" customFormat="1" ht="15" hidden="1" customHeight="1" outlineLevel="1" x14ac:dyDescent="0.2">
      <c r="A5303" s="171" t="s">
        <v>311</v>
      </c>
      <c r="B5303" s="147"/>
      <c r="C5303" s="164">
        <v>42260</v>
      </c>
    </row>
    <row r="5304" spans="1:5" s="15" customFormat="1" ht="15" hidden="1" customHeight="1" outlineLevel="1" x14ac:dyDescent="0.2">
      <c r="A5304" s="170" t="s">
        <v>318</v>
      </c>
      <c r="B5304" s="146"/>
      <c r="C5304" s="164">
        <v>94739</v>
      </c>
    </row>
    <row r="5305" spans="1:5" s="15" customFormat="1" ht="15" hidden="1" customHeight="1" outlineLevel="1" x14ac:dyDescent="0.2">
      <c r="A5305" s="171" t="s">
        <v>376</v>
      </c>
      <c r="B5305" s="147"/>
      <c r="C5305" s="164">
        <v>44739</v>
      </c>
    </row>
    <row r="5306" spans="1:5" s="15" customFormat="1" ht="15" hidden="1" customHeight="1" outlineLevel="1" x14ac:dyDescent="0.2">
      <c r="A5306" s="171" t="s">
        <v>325</v>
      </c>
      <c r="B5306" s="147"/>
      <c r="C5306" s="164">
        <v>50000</v>
      </c>
    </row>
    <row r="5307" spans="1:5" s="15" customFormat="1" ht="15" hidden="1" customHeight="1" outlineLevel="1" x14ac:dyDescent="0.2">
      <c r="A5307" s="170" t="s">
        <v>328</v>
      </c>
      <c r="B5307" s="146"/>
      <c r="C5307" s="162">
        <v>10941632</v>
      </c>
    </row>
    <row r="5308" spans="1:5" s="15" customFormat="1" ht="15" hidden="1" customHeight="1" outlineLevel="1" x14ac:dyDescent="0.2">
      <c r="A5308" s="171" t="s">
        <v>330</v>
      </c>
      <c r="B5308" s="147"/>
      <c r="C5308" s="162">
        <v>10941632</v>
      </c>
    </row>
    <row r="5309" spans="1:5" s="15" customFormat="1" ht="15" hidden="1" customHeight="1" outlineLevel="1" x14ac:dyDescent="0.2">
      <c r="A5309" s="170" t="s">
        <v>332</v>
      </c>
      <c r="B5309" s="146"/>
      <c r="C5309" s="164">
        <v>716313</v>
      </c>
    </row>
    <row r="5310" spans="1:5" s="15" customFormat="1" ht="15" hidden="1" customHeight="1" outlineLevel="1" x14ac:dyDescent="0.2">
      <c r="A5310" s="171" t="s">
        <v>333</v>
      </c>
      <c r="B5310" s="147"/>
      <c r="C5310" s="164">
        <v>707591</v>
      </c>
    </row>
    <row r="5311" spans="1:5" s="15" customFormat="1" ht="15" hidden="1" customHeight="1" outlineLevel="1" x14ac:dyDescent="0.2">
      <c r="A5311" s="171" t="s">
        <v>334</v>
      </c>
      <c r="B5311" s="147"/>
      <c r="C5311" s="164">
        <v>8722</v>
      </c>
    </row>
    <row r="5312" spans="1:5" s="15" customFormat="1" ht="15" hidden="1" customHeight="1" outlineLevel="1" x14ac:dyDescent="0.2">
      <c r="A5312" s="170" t="s">
        <v>741</v>
      </c>
      <c r="B5312" s="146"/>
      <c r="C5312" s="164">
        <v>400000</v>
      </c>
    </row>
    <row r="5313" spans="1:5" s="15" customFormat="1" ht="15" hidden="1" customHeight="1" outlineLevel="1" x14ac:dyDescent="0.2">
      <c r="A5313" s="171" t="s">
        <v>336</v>
      </c>
      <c r="B5313" s="147"/>
      <c r="C5313" s="164">
        <v>400000</v>
      </c>
    </row>
    <row r="5314" spans="1:5" ht="11.25" customHeight="1" collapsed="1" thickBot="1" x14ac:dyDescent="0.3">
      <c r="A5314" s="56" t="s">
        <v>186</v>
      </c>
      <c r="B5314" s="54"/>
      <c r="C5314" s="55"/>
      <c r="D5314" s="9"/>
      <c r="E5314" s="8"/>
    </row>
    <row r="5315" spans="1:5" s="135" customFormat="1" ht="15" customHeight="1" thickTop="1" x14ac:dyDescent="0.35">
      <c r="A5315" s="151" t="s">
        <v>216</v>
      </c>
      <c r="B5315" s="131">
        <v>483518</v>
      </c>
      <c r="C5315" s="132">
        <v>2255741425</v>
      </c>
      <c r="D5315" s="133">
        <f t="shared" si="22"/>
        <v>4665.2687697252222</v>
      </c>
      <c r="E5315" s="134">
        <f t="shared" si="23"/>
        <v>670.29723702948593</v>
      </c>
    </row>
    <row r="5316" spans="1:5" s="111" customFormat="1" ht="15" customHeight="1" x14ac:dyDescent="0.3">
      <c r="A5316" s="106" t="s">
        <v>218</v>
      </c>
      <c r="B5316" s="107">
        <v>15366</v>
      </c>
      <c r="C5316" s="108">
        <v>238387085</v>
      </c>
      <c r="D5316" s="109">
        <f t="shared" ref="D5316:D5617" si="27">C5316/B5316</f>
        <v>15513.932383183652</v>
      </c>
      <c r="E5316" s="110">
        <f t="shared" ref="E5316:E5617" si="28">D5316/6.96</f>
        <v>2229.0132734459271</v>
      </c>
    </row>
    <row r="5317" spans="1:5" ht="15" hidden="1" customHeight="1" outlineLevel="1" thickTop="1" thickBot="1" x14ac:dyDescent="0.3">
      <c r="A5317" s="277" t="s">
        <v>781</v>
      </c>
      <c r="B5317" s="278"/>
      <c r="C5317" s="279"/>
      <c r="D5317" s="9"/>
      <c r="E5317" s="8"/>
    </row>
    <row r="5318" spans="1:5" ht="15" hidden="1" customHeight="1" outlineLevel="1" thickTop="1" thickBot="1" x14ac:dyDescent="0.3">
      <c r="A5318" s="30" t="s">
        <v>782</v>
      </c>
      <c r="B5318" s="31"/>
      <c r="C5318" s="32" t="s">
        <v>783</v>
      </c>
      <c r="D5318" s="9"/>
      <c r="E5318" s="8"/>
    </row>
    <row r="5319" spans="1:5" s="15" customFormat="1" ht="15" hidden="1" customHeight="1" outlineLevel="1" thickTop="1" x14ac:dyDescent="0.2">
      <c r="A5319" s="189" t="s">
        <v>597</v>
      </c>
      <c r="B5319" s="190"/>
      <c r="C5319" s="183">
        <v>238387085</v>
      </c>
    </row>
    <row r="5320" spans="1:5" s="15" customFormat="1" ht="15" hidden="1" customHeight="1" outlineLevel="1" x14ac:dyDescent="0.2">
      <c r="A5320" s="170" t="s">
        <v>310</v>
      </c>
      <c r="B5320" s="161"/>
      <c r="C5320" s="181">
        <v>126665</v>
      </c>
    </row>
    <row r="5321" spans="1:5" s="15" customFormat="1" ht="15" hidden="1" customHeight="1" outlineLevel="1" x14ac:dyDescent="0.2">
      <c r="A5321" s="171" t="s">
        <v>311</v>
      </c>
      <c r="B5321" s="163"/>
      <c r="C5321" s="181">
        <v>59485</v>
      </c>
    </row>
    <row r="5322" spans="1:5" s="15" customFormat="1" ht="15" hidden="1" customHeight="1" outlineLevel="1" x14ac:dyDescent="0.2">
      <c r="A5322" s="171" t="s">
        <v>312</v>
      </c>
      <c r="B5322" s="163"/>
      <c r="C5322" s="181">
        <v>67180</v>
      </c>
    </row>
    <row r="5323" spans="1:5" s="15" customFormat="1" ht="15" hidden="1" customHeight="1" outlineLevel="1" x14ac:dyDescent="0.2">
      <c r="A5323" s="170" t="s">
        <v>313</v>
      </c>
      <c r="B5323" s="161"/>
      <c r="C5323" s="181">
        <v>460614</v>
      </c>
    </row>
    <row r="5324" spans="1:5" s="15" customFormat="1" ht="15" hidden="1" customHeight="1" outlineLevel="1" x14ac:dyDescent="0.2">
      <c r="A5324" s="171" t="s">
        <v>314</v>
      </c>
      <c r="B5324" s="163"/>
      <c r="C5324" s="181">
        <v>165458</v>
      </c>
    </row>
    <row r="5325" spans="1:5" s="15" customFormat="1" ht="15" hidden="1" customHeight="1" outlineLevel="1" x14ac:dyDescent="0.2">
      <c r="A5325" s="171" t="s">
        <v>315</v>
      </c>
      <c r="B5325" s="163"/>
      <c r="C5325" s="181">
        <v>110000</v>
      </c>
    </row>
    <row r="5326" spans="1:5" s="15" customFormat="1" ht="15" hidden="1" customHeight="1" outlineLevel="1" x14ac:dyDescent="0.2">
      <c r="A5326" s="171" t="s">
        <v>316</v>
      </c>
      <c r="B5326" s="163"/>
      <c r="C5326" s="181">
        <v>27656</v>
      </c>
    </row>
    <row r="5327" spans="1:5" s="15" customFormat="1" ht="15" hidden="1" customHeight="1" outlineLevel="1" x14ac:dyDescent="0.2">
      <c r="A5327" s="171" t="s">
        <v>317</v>
      </c>
      <c r="B5327" s="163"/>
      <c r="C5327" s="181">
        <v>157500</v>
      </c>
    </row>
    <row r="5328" spans="1:5" s="15" customFormat="1" ht="15" hidden="1" customHeight="1" outlineLevel="1" x14ac:dyDescent="0.2">
      <c r="A5328" s="170" t="s">
        <v>318</v>
      </c>
      <c r="B5328" s="161"/>
      <c r="C5328" s="180">
        <v>1657860</v>
      </c>
    </row>
    <row r="5329" spans="1:3" s="15" customFormat="1" ht="15" hidden="1" customHeight="1" outlineLevel="1" x14ac:dyDescent="0.2">
      <c r="A5329" s="171" t="s">
        <v>319</v>
      </c>
      <c r="B5329" s="163"/>
      <c r="C5329" s="180">
        <v>1025793</v>
      </c>
    </row>
    <row r="5330" spans="1:3" s="15" customFormat="1" ht="15" hidden="1" customHeight="1" outlineLevel="1" x14ac:dyDescent="0.2">
      <c r="A5330" s="171" t="s">
        <v>356</v>
      </c>
      <c r="B5330" s="163"/>
      <c r="C5330" s="181">
        <v>9625</v>
      </c>
    </row>
    <row r="5331" spans="1:3" s="15" customFormat="1" ht="15" hidden="1" customHeight="1" outlineLevel="1" x14ac:dyDescent="0.2">
      <c r="A5331" s="171" t="s">
        <v>343</v>
      </c>
      <c r="B5331" s="163"/>
      <c r="C5331" s="181">
        <v>22902</v>
      </c>
    </row>
    <row r="5332" spans="1:3" s="15" customFormat="1" ht="15" hidden="1" customHeight="1" outlineLevel="1" x14ac:dyDescent="0.2">
      <c r="A5332" s="171" t="s">
        <v>376</v>
      </c>
      <c r="B5332" s="163"/>
      <c r="C5332" s="181">
        <v>961000</v>
      </c>
    </row>
    <row r="5333" spans="1:3" s="15" customFormat="1" ht="15" hidden="1" customHeight="1" outlineLevel="1" x14ac:dyDescent="0.2">
      <c r="A5333" s="171" t="s">
        <v>321</v>
      </c>
      <c r="B5333" s="163"/>
      <c r="C5333" s="181">
        <v>244411</v>
      </c>
    </row>
    <row r="5334" spans="1:3" s="15" customFormat="1" ht="15" hidden="1" customHeight="1" outlineLevel="1" x14ac:dyDescent="0.2">
      <c r="A5334" s="171" t="s">
        <v>323</v>
      </c>
      <c r="B5334" s="163"/>
      <c r="C5334" s="181">
        <v>41117</v>
      </c>
    </row>
    <row r="5335" spans="1:3" s="15" customFormat="1" ht="15" hidden="1" customHeight="1" outlineLevel="1" x14ac:dyDescent="0.2">
      <c r="A5335" s="171" t="s">
        <v>324</v>
      </c>
      <c r="B5335" s="163"/>
      <c r="C5335" s="181">
        <v>25350</v>
      </c>
    </row>
    <row r="5336" spans="1:3" s="15" customFormat="1" ht="15" hidden="1" customHeight="1" outlineLevel="1" x14ac:dyDescent="0.2">
      <c r="A5336" s="171" t="s">
        <v>325</v>
      </c>
      <c r="B5336" s="163"/>
      <c r="C5336" s="181">
        <v>287701</v>
      </c>
    </row>
    <row r="5337" spans="1:3" s="15" customFormat="1" ht="15" hidden="1" customHeight="1" outlineLevel="1" x14ac:dyDescent="0.2">
      <c r="A5337" s="170" t="s">
        <v>328</v>
      </c>
      <c r="B5337" s="161"/>
      <c r="C5337" s="180">
        <v>28333126</v>
      </c>
    </row>
    <row r="5338" spans="1:3" s="15" customFormat="1" ht="15" hidden="1" customHeight="1" outlineLevel="1" x14ac:dyDescent="0.2">
      <c r="A5338" s="171" t="s">
        <v>330</v>
      </c>
      <c r="B5338" s="163"/>
      <c r="C5338" s="180">
        <v>28333126</v>
      </c>
    </row>
    <row r="5339" spans="1:3" s="15" customFormat="1" ht="15" hidden="1" customHeight="1" outlineLevel="1" x14ac:dyDescent="0.2">
      <c r="A5339" s="170" t="s">
        <v>332</v>
      </c>
      <c r="B5339" s="161"/>
      <c r="C5339" s="182" t="s">
        <v>770</v>
      </c>
    </row>
    <row r="5340" spans="1:3" s="15" customFormat="1" ht="15" hidden="1" customHeight="1" outlineLevel="1" x14ac:dyDescent="0.2">
      <c r="A5340" s="171" t="s">
        <v>333</v>
      </c>
      <c r="B5340" s="163"/>
      <c r="C5340" s="180">
        <v>1022926</v>
      </c>
    </row>
    <row r="5341" spans="1:3" s="15" customFormat="1" ht="15" hidden="1" customHeight="1" outlineLevel="1" x14ac:dyDescent="0.2">
      <c r="A5341" s="171" t="s">
        <v>334</v>
      </c>
      <c r="B5341" s="163"/>
      <c r="C5341" s="180">
        <v>4472324</v>
      </c>
    </row>
    <row r="5342" spans="1:3" s="15" customFormat="1" ht="15" hidden="1" customHeight="1" outlineLevel="1" x14ac:dyDescent="0.2">
      <c r="A5342" s="171" t="s">
        <v>533</v>
      </c>
      <c r="B5342" s="163"/>
      <c r="C5342" s="180">
        <v>125547040</v>
      </c>
    </row>
    <row r="5343" spans="1:3" s="15" customFormat="1" ht="15" hidden="1" customHeight="1" outlineLevel="1" x14ac:dyDescent="0.2">
      <c r="A5343" s="170" t="s">
        <v>741</v>
      </c>
      <c r="B5343" s="161"/>
      <c r="C5343" s="180">
        <v>76766530</v>
      </c>
    </row>
    <row r="5344" spans="1:3" s="15" customFormat="1" ht="15" hidden="1" customHeight="1" outlineLevel="1" x14ac:dyDescent="0.2">
      <c r="A5344" s="171" t="s">
        <v>336</v>
      </c>
      <c r="B5344" s="163"/>
      <c r="C5344" s="180">
        <v>61670892</v>
      </c>
    </row>
    <row r="5345" spans="1:5" s="15" customFormat="1" ht="15" hidden="1" customHeight="1" outlineLevel="1" x14ac:dyDescent="0.2">
      <c r="A5345" s="171" t="s">
        <v>384</v>
      </c>
      <c r="B5345" s="163"/>
      <c r="C5345" s="180">
        <v>15095638</v>
      </c>
    </row>
    <row r="5346" spans="1:5" ht="15" customHeight="1" collapsed="1" thickBot="1" x14ac:dyDescent="0.3">
      <c r="A5346" s="56" t="s">
        <v>218</v>
      </c>
      <c r="B5346" s="54"/>
      <c r="C5346" s="55"/>
      <c r="D5346" s="9"/>
      <c r="E5346" s="8"/>
    </row>
    <row r="5347" spans="1:5" s="111" customFormat="1" ht="15" customHeight="1" thickTop="1" x14ac:dyDescent="0.3">
      <c r="A5347" s="112" t="s">
        <v>224</v>
      </c>
      <c r="B5347" s="113">
        <v>39867</v>
      </c>
      <c r="C5347" s="114">
        <v>236224245</v>
      </c>
      <c r="D5347" s="115">
        <f t="shared" si="27"/>
        <v>5925.307773346377</v>
      </c>
      <c r="E5347" s="116">
        <f t="shared" si="28"/>
        <v>851.33732375666341</v>
      </c>
    </row>
    <row r="5348" spans="1:5" ht="17.25" hidden="1" outlineLevel="1" thickTop="1" thickBot="1" x14ac:dyDescent="0.3">
      <c r="A5348" s="277" t="s">
        <v>781</v>
      </c>
      <c r="B5348" s="278"/>
      <c r="C5348" s="279"/>
      <c r="D5348" s="9"/>
      <c r="E5348" s="8"/>
    </row>
    <row r="5349" spans="1:5" ht="17.25" hidden="1" outlineLevel="1" thickTop="1" thickBot="1" x14ac:dyDescent="0.3">
      <c r="A5349" s="30" t="s">
        <v>782</v>
      </c>
      <c r="B5349" s="31"/>
      <c r="C5349" s="32" t="s">
        <v>783</v>
      </c>
      <c r="D5349" s="9"/>
      <c r="E5349" s="8"/>
    </row>
    <row r="5350" spans="1:5" s="15" customFormat="1" ht="15" hidden="1" customHeight="1" outlineLevel="1" thickTop="1" x14ac:dyDescent="0.2">
      <c r="A5350" s="172" t="s">
        <v>598</v>
      </c>
      <c r="B5350" s="165"/>
      <c r="C5350" s="183">
        <v>236224245</v>
      </c>
    </row>
    <row r="5351" spans="1:5" s="15" customFormat="1" ht="15" hidden="1" customHeight="1" outlineLevel="1" x14ac:dyDescent="0.2">
      <c r="A5351" s="170" t="s">
        <v>310</v>
      </c>
      <c r="B5351" s="161"/>
      <c r="C5351" s="180">
        <v>1994260</v>
      </c>
    </row>
    <row r="5352" spans="1:5" s="15" customFormat="1" ht="15" hidden="1" customHeight="1" outlineLevel="1" x14ac:dyDescent="0.2">
      <c r="A5352" s="171" t="s">
        <v>311</v>
      </c>
      <c r="B5352" s="163"/>
      <c r="C5352" s="181">
        <v>81310</v>
      </c>
    </row>
    <row r="5353" spans="1:5" s="15" customFormat="1" ht="15" hidden="1" customHeight="1" outlineLevel="1" x14ac:dyDescent="0.2">
      <c r="A5353" s="171" t="s">
        <v>312</v>
      </c>
      <c r="B5353" s="163"/>
      <c r="C5353" s="180">
        <v>1912950</v>
      </c>
    </row>
    <row r="5354" spans="1:5" s="15" customFormat="1" ht="15" hidden="1" customHeight="1" outlineLevel="1" x14ac:dyDescent="0.2">
      <c r="A5354" s="170" t="s">
        <v>313</v>
      </c>
      <c r="B5354" s="161"/>
      <c r="C5354" s="180">
        <v>2563700</v>
      </c>
    </row>
    <row r="5355" spans="1:5" s="15" customFormat="1" ht="15" hidden="1" customHeight="1" outlineLevel="1" x14ac:dyDescent="0.2">
      <c r="A5355" s="171" t="s">
        <v>314</v>
      </c>
      <c r="B5355" s="163"/>
      <c r="C5355" s="180">
        <v>1587758</v>
      </c>
    </row>
    <row r="5356" spans="1:5" s="15" customFormat="1" ht="15" hidden="1" customHeight="1" outlineLevel="1" x14ac:dyDescent="0.2">
      <c r="A5356" s="171" t="s">
        <v>315</v>
      </c>
      <c r="B5356" s="163"/>
      <c r="C5356" s="181">
        <v>635103</v>
      </c>
    </row>
    <row r="5357" spans="1:5" s="15" customFormat="1" ht="15" hidden="1" customHeight="1" outlineLevel="1" x14ac:dyDescent="0.2">
      <c r="A5357" s="171" t="s">
        <v>316</v>
      </c>
      <c r="B5357" s="163"/>
      <c r="C5357" s="181">
        <v>163010</v>
      </c>
    </row>
    <row r="5358" spans="1:5" s="15" customFormat="1" ht="15" hidden="1" customHeight="1" outlineLevel="1" x14ac:dyDescent="0.2">
      <c r="A5358" s="171" t="s">
        <v>317</v>
      </c>
      <c r="B5358" s="163"/>
      <c r="C5358" s="181">
        <v>177829</v>
      </c>
    </row>
    <row r="5359" spans="1:5" s="15" customFormat="1" ht="15" hidden="1" customHeight="1" outlineLevel="1" x14ac:dyDescent="0.2">
      <c r="A5359" s="170" t="s">
        <v>318</v>
      </c>
      <c r="B5359" s="161"/>
      <c r="C5359" s="180">
        <v>2328726</v>
      </c>
    </row>
    <row r="5360" spans="1:5" s="15" customFormat="1" ht="15" hidden="1" customHeight="1" outlineLevel="1" x14ac:dyDescent="0.2">
      <c r="A5360" s="171" t="s">
        <v>319</v>
      </c>
      <c r="B5360" s="163"/>
      <c r="C5360" s="180">
        <v>1432897</v>
      </c>
    </row>
    <row r="5361" spans="1:3" s="15" customFormat="1" ht="15" hidden="1" customHeight="1" outlineLevel="1" x14ac:dyDescent="0.2">
      <c r="A5361" s="171" t="s">
        <v>343</v>
      </c>
      <c r="B5361" s="163"/>
      <c r="C5361" s="181">
        <v>35951</v>
      </c>
    </row>
    <row r="5362" spans="1:3" s="15" customFormat="1" ht="15" hidden="1" customHeight="1" outlineLevel="1" x14ac:dyDescent="0.2">
      <c r="A5362" s="171" t="s">
        <v>376</v>
      </c>
      <c r="B5362" s="163"/>
      <c r="C5362" s="181">
        <v>4215</v>
      </c>
    </row>
    <row r="5363" spans="1:3" s="15" customFormat="1" ht="15" hidden="1" customHeight="1" outlineLevel="1" x14ac:dyDescent="0.2">
      <c r="A5363" s="171" t="s">
        <v>746</v>
      </c>
      <c r="B5363" s="163"/>
      <c r="C5363" s="181">
        <v>557860</v>
      </c>
    </row>
    <row r="5364" spans="1:3" s="15" customFormat="1" ht="15" hidden="1" customHeight="1" outlineLevel="1" x14ac:dyDescent="0.2">
      <c r="A5364" s="171" t="s">
        <v>322</v>
      </c>
      <c r="B5364" s="163"/>
      <c r="C5364" s="181">
        <v>70000</v>
      </c>
    </row>
    <row r="5365" spans="1:3" s="15" customFormat="1" ht="15" hidden="1" customHeight="1" outlineLevel="1" x14ac:dyDescent="0.2">
      <c r="A5365" s="171" t="s">
        <v>357</v>
      </c>
      <c r="B5365" s="163"/>
      <c r="C5365" s="181">
        <v>160409</v>
      </c>
    </row>
    <row r="5366" spans="1:3" s="15" customFormat="1" ht="15" hidden="1" customHeight="1" outlineLevel="1" x14ac:dyDescent="0.2">
      <c r="A5366" s="171" t="s">
        <v>323</v>
      </c>
      <c r="B5366" s="163"/>
      <c r="C5366" s="181">
        <v>14394</v>
      </c>
    </row>
    <row r="5367" spans="1:3" s="15" customFormat="1" ht="15" hidden="1" customHeight="1" outlineLevel="1" x14ac:dyDescent="0.2">
      <c r="A5367" s="171" t="s">
        <v>325</v>
      </c>
      <c r="B5367" s="163"/>
      <c r="C5367" s="181">
        <v>53000</v>
      </c>
    </row>
    <row r="5368" spans="1:3" s="15" customFormat="1" ht="15" hidden="1" customHeight="1" outlineLevel="1" x14ac:dyDescent="0.2">
      <c r="A5368" s="170" t="s">
        <v>328</v>
      </c>
      <c r="B5368" s="161"/>
      <c r="C5368" s="180">
        <v>73386595</v>
      </c>
    </row>
    <row r="5369" spans="1:3" s="15" customFormat="1" ht="15" hidden="1" customHeight="1" outlineLevel="1" x14ac:dyDescent="0.2">
      <c r="A5369" s="171" t="s">
        <v>330</v>
      </c>
      <c r="B5369" s="163"/>
      <c r="C5369" s="180">
        <v>73386595</v>
      </c>
    </row>
    <row r="5370" spans="1:3" s="15" customFormat="1" ht="15" hidden="1" customHeight="1" outlineLevel="1" x14ac:dyDescent="0.2">
      <c r="A5370" s="170" t="s">
        <v>332</v>
      </c>
      <c r="B5370" s="161"/>
      <c r="C5370" s="180">
        <v>136625483</v>
      </c>
    </row>
    <row r="5371" spans="1:3" s="15" customFormat="1" ht="15" hidden="1" customHeight="1" outlineLevel="1" x14ac:dyDescent="0.2">
      <c r="A5371" s="171" t="s">
        <v>333</v>
      </c>
      <c r="B5371" s="163"/>
      <c r="C5371" s="180">
        <v>11001168</v>
      </c>
    </row>
    <row r="5372" spans="1:3" s="15" customFormat="1" ht="15" hidden="1" customHeight="1" outlineLevel="1" x14ac:dyDescent="0.2">
      <c r="A5372" s="171" t="s">
        <v>334</v>
      </c>
      <c r="B5372" s="163"/>
      <c r="C5372" s="180">
        <v>8620372</v>
      </c>
    </row>
    <row r="5373" spans="1:3" s="15" customFormat="1" ht="15" hidden="1" customHeight="1" outlineLevel="1" x14ac:dyDescent="0.2">
      <c r="A5373" s="171" t="s">
        <v>533</v>
      </c>
      <c r="B5373" s="163"/>
      <c r="C5373" s="180">
        <v>117003943</v>
      </c>
    </row>
    <row r="5374" spans="1:3" s="15" customFormat="1" ht="15" hidden="1" customHeight="1" outlineLevel="1" x14ac:dyDescent="0.2">
      <c r="A5374" s="170" t="s">
        <v>741</v>
      </c>
      <c r="B5374" s="161"/>
      <c r="C5374" s="180">
        <v>17669635</v>
      </c>
    </row>
    <row r="5375" spans="1:3" s="15" customFormat="1" ht="15" hidden="1" customHeight="1" outlineLevel="1" x14ac:dyDescent="0.2">
      <c r="A5375" s="171" t="s">
        <v>336</v>
      </c>
      <c r="B5375" s="163"/>
      <c r="C5375" s="180">
        <v>17669635</v>
      </c>
    </row>
    <row r="5376" spans="1:3" s="15" customFormat="1" ht="15" hidden="1" customHeight="1" outlineLevel="1" x14ac:dyDescent="0.2">
      <c r="A5376" s="170" t="s">
        <v>748</v>
      </c>
      <c r="B5376" s="161"/>
      <c r="C5376" s="180">
        <v>1655846</v>
      </c>
    </row>
    <row r="5377" spans="1:5" s="15" customFormat="1" ht="15" hidden="1" customHeight="1" outlineLevel="1" x14ac:dyDescent="0.2">
      <c r="A5377" s="171" t="s">
        <v>387</v>
      </c>
      <c r="B5377" s="163"/>
      <c r="C5377" s="180">
        <v>1655846</v>
      </c>
    </row>
    <row r="5378" spans="1:5" ht="11.25" customHeight="1" collapsed="1" thickBot="1" x14ac:dyDescent="0.3">
      <c r="A5378" s="56" t="s">
        <v>224</v>
      </c>
      <c r="B5378" s="54"/>
      <c r="C5378" s="55"/>
      <c r="D5378" s="9"/>
      <c r="E5378" s="8"/>
    </row>
    <row r="5379" spans="1:5" s="111" customFormat="1" ht="19.5" thickTop="1" x14ac:dyDescent="0.3">
      <c r="A5379" s="106" t="s">
        <v>226</v>
      </c>
      <c r="B5379" s="107">
        <v>5490</v>
      </c>
      <c r="C5379" s="108">
        <v>27477010</v>
      </c>
      <c r="D5379" s="109">
        <f t="shared" si="27"/>
        <v>5004.9198542805098</v>
      </c>
      <c r="E5379" s="110">
        <f t="shared" si="28"/>
        <v>719.09768021271691</v>
      </c>
    </row>
    <row r="5380" spans="1:5" ht="17.25" hidden="1" outlineLevel="1" thickTop="1" thickBot="1" x14ac:dyDescent="0.3">
      <c r="A5380" s="277" t="s">
        <v>781</v>
      </c>
      <c r="B5380" s="278"/>
      <c r="C5380" s="279"/>
      <c r="D5380" s="9"/>
      <c r="E5380" s="8"/>
    </row>
    <row r="5381" spans="1:5" ht="17.25" hidden="1" outlineLevel="1" thickTop="1" thickBot="1" x14ac:dyDescent="0.3">
      <c r="A5381" s="30" t="s">
        <v>782</v>
      </c>
      <c r="B5381" s="31"/>
      <c r="C5381" s="32" t="s">
        <v>783</v>
      </c>
      <c r="D5381" s="9"/>
      <c r="E5381" s="8"/>
    </row>
    <row r="5382" spans="1:5" s="15" customFormat="1" ht="15" hidden="1" customHeight="1" outlineLevel="1" thickTop="1" x14ac:dyDescent="0.2">
      <c r="A5382" s="172" t="s">
        <v>600</v>
      </c>
      <c r="B5382" s="165"/>
      <c r="C5382" s="183">
        <v>27477010</v>
      </c>
    </row>
    <row r="5383" spans="1:5" s="15" customFormat="1" ht="15" hidden="1" customHeight="1" outlineLevel="1" x14ac:dyDescent="0.2">
      <c r="A5383" s="170" t="s">
        <v>310</v>
      </c>
      <c r="B5383" s="161"/>
      <c r="C5383" s="181">
        <v>20000</v>
      </c>
    </row>
    <row r="5384" spans="1:5" s="15" customFormat="1" ht="15" hidden="1" customHeight="1" outlineLevel="1" x14ac:dyDescent="0.2">
      <c r="A5384" s="171" t="s">
        <v>311</v>
      </c>
      <c r="B5384" s="163"/>
      <c r="C5384" s="181">
        <v>8000</v>
      </c>
    </row>
    <row r="5385" spans="1:5" s="15" customFormat="1" ht="15" hidden="1" customHeight="1" outlineLevel="1" x14ac:dyDescent="0.2">
      <c r="A5385" s="171" t="s">
        <v>312</v>
      </c>
      <c r="B5385" s="163"/>
      <c r="C5385" s="181">
        <v>12000</v>
      </c>
    </row>
    <row r="5386" spans="1:5" s="15" customFormat="1" ht="15" hidden="1" customHeight="1" outlineLevel="1" x14ac:dyDescent="0.2">
      <c r="A5386" s="170" t="s">
        <v>313</v>
      </c>
      <c r="B5386" s="161"/>
      <c r="C5386" s="181">
        <v>22500</v>
      </c>
    </row>
    <row r="5387" spans="1:5" s="15" customFormat="1" ht="15" hidden="1" customHeight="1" outlineLevel="1" x14ac:dyDescent="0.2">
      <c r="A5387" s="171" t="s">
        <v>314</v>
      </c>
      <c r="B5387" s="163"/>
      <c r="C5387" s="181">
        <v>12000</v>
      </c>
    </row>
    <row r="5388" spans="1:5" s="15" customFormat="1" ht="15" hidden="1" customHeight="1" outlineLevel="1" x14ac:dyDescent="0.2">
      <c r="A5388" s="171" t="s">
        <v>315</v>
      </c>
      <c r="B5388" s="163"/>
      <c r="C5388" s="181">
        <v>8500</v>
      </c>
    </row>
    <row r="5389" spans="1:5" s="15" customFormat="1" ht="15" hidden="1" customHeight="1" outlineLevel="1" x14ac:dyDescent="0.2">
      <c r="A5389" s="171" t="s">
        <v>316</v>
      </c>
      <c r="B5389" s="163"/>
      <c r="C5389" s="181">
        <v>2000</v>
      </c>
    </row>
    <row r="5390" spans="1:5" s="15" customFormat="1" ht="15" hidden="1" customHeight="1" outlineLevel="1" x14ac:dyDescent="0.2">
      <c r="A5390" s="170" t="s">
        <v>318</v>
      </c>
      <c r="B5390" s="161"/>
      <c r="C5390" s="181">
        <v>558039</v>
      </c>
    </row>
    <row r="5391" spans="1:5" s="15" customFormat="1" ht="15" hidden="1" customHeight="1" outlineLevel="1" x14ac:dyDescent="0.2">
      <c r="A5391" s="171" t="s">
        <v>319</v>
      </c>
      <c r="B5391" s="163"/>
      <c r="C5391" s="181">
        <v>3000</v>
      </c>
    </row>
    <row r="5392" spans="1:5" s="15" customFormat="1" ht="15" hidden="1" customHeight="1" outlineLevel="1" x14ac:dyDescent="0.2">
      <c r="A5392" s="171" t="s">
        <v>376</v>
      </c>
      <c r="B5392" s="163"/>
      <c r="C5392" s="181">
        <v>1039</v>
      </c>
    </row>
    <row r="5393" spans="1:5" s="15" customFormat="1" ht="15" hidden="1" customHeight="1" outlineLevel="1" x14ac:dyDescent="0.2">
      <c r="A5393" s="171" t="s">
        <v>321</v>
      </c>
      <c r="B5393" s="163"/>
      <c r="C5393" s="181">
        <v>2000</v>
      </c>
    </row>
    <row r="5394" spans="1:5" s="15" customFormat="1" ht="15" hidden="1" customHeight="1" outlineLevel="1" x14ac:dyDescent="0.2">
      <c r="A5394" s="171" t="s">
        <v>322</v>
      </c>
      <c r="B5394" s="163"/>
      <c r="C5394" s="181">
        <v>500000</v>
      </c>
    </row>
    <row r="5395" spans="1:5" s="15" customFormat="1" ht="15" hidden="1" customHeight="1" outlineLevel="1" x14ac:dyDescent="0.2">
      <c r="A5395" s="171" t="s">
        <v>323</v>
      </c>
      <c r="B5395" s="163"/>
      <c r="C5395" s="181">
        <v>1000</v>
      </c>
    </row>
    <row r="5396" spans="1:5" s="15" customFormat="1" ht="15" hidden="1" customHeight="1" outlineLevel="1" x14ac:dyDescent="0.2">
      <c r="A5396" s="171" t="s">
        <v>325</v>
      </c>
      <c r="B5396" s="163"/>
      <c r="C5396" s="181">
        <v>550500</v>
      </c>
    </row>
    <row r="5397" spans="1:5" s="15" customFormat="1" ht="15" hidden="1" customHeight="1" outlineLevel="1" x14ac:dyDescent="0.2">
      <c r="A5397" s="170" t="s">
        <v>326</v>
      </c>
      <c r="B5397" s="161"/>
      <c r="C5397" s="184">
        <v>500</v>
      </c>
    </row>
    <row r="5398" spans="1:5" s="15" customFormat="1" ht="15" hidden="1" customHeight="1" outlineLevel="1" x14ac:dyDescent="0.2">
      <c r="A5398" s="171" t="s">
        <v>361</v>
      </c>
      <c r="B5398" s="163"/>
      <c r="C5398" s="184">
        <v>500</v>
      </c>
    </row>
    <row r="5399" spans="1:5" s="15" customFormat="1" ht="15" hidden="1" customHeight="1" outlineLevel="1" x14ac:dyDescent="0.2">
      <c r="A5399" s="170" t="s">
        <v>328</v>
      </c>
      <c r="B5399" s="161"/>
      <c r="C5399" s="180">
        <v>10122925</v>
      </c>
    </row>
    <row r="5400" spans="1:5" s="15" customFormat="1" ht="15" hidden="1" customHeight="1" outlineLevel="1" x14ac:dyDescent="0.2">
      <c r="A5400" s="171" t="s">
        <v>330</v>
      </c>
      <c r="B5400" s="163"/>
      <c r="C5400" s="180">
        <v>10122925</v>
      </c>
    </row>
    <row r="5401" spans="1:5" s="15" customFormat="1" ht="15" hidden="1" customHeight="1" outlineLevel="1" x14ac:dyDescent="0.2">
      <c r="A5401" s="170" t="s">
        <v>332</v>
      </c>
      <c r="B5401" s="161"/>
      <c r="C5401" s="180">
        <v>14653046</v>
      </c>
    </row>
    <row r="5402" spans="1:5" s="15" customFormat="1" ht="15" hidden="1" customHeight="1" outlineLevel="1" x14ac:dyDescent="0.2">
      <c r="A5402" s="171" t="s">
        <v>333</v>
      </c>
      <c r="B5402" s="163"/>
      <c r="C5402" s="180">
        <v>1671090</v>
      </c>
    </row>
    <row r="5403" spans="1:5" s="15" customFormat="1" ht="15" hidden="1" customHeight="1" outlineLevel="1" x14ac:dyDescent="0.2">
      <c r="A5403" s="171" t="s">
        <v>334</v>
      </c>
      <c r="B5403" s="163"/>
      <c r="C5403" s="180">
        <v>4763827</v>
      </c>
    </row>
    <row r="5404" spans="1:5" s="15" customFormat="1" ht="15" hidden="1" customHeight="1" outlineLevel="1" x14ac:dyDescent="0.2">
      <c r="A5404" s="171" t="s">
        <v>533</v>
      </c>
      <c r="B5404" s="163"/>
      <c r="C5404" s="180">
        <v>8218129</v>
      </c>
    </row>
    <row r="5405" spans="1:5" s="15" customFormat="1" ht="15" hidden="1" customHeight="1" outlineLevel="1" x14ac:dyDescent="0.2">
      <c r="A5405" s="170" t="s">
        <v>741</v>
      </c>
      <c r="B5405" s="161"/>
      <c r="C5405" s="180">
        <v>2100000</v>
      </c>
    </row>
    <row r="5406" spans="1:5" s="15" customFormat="1" ht="15" hidden="1" customHeight="1" outlineLevel="1" x14ac:dyDescent="0.2">
      <c r="A5406" s="171" t="s">
        <v>336</v>
      </c>
      <c r="B5406" s="163"/>
      <c r="C5406" s="180">
        <v>2100000</v>
      </c>
    </row>
    <row r="5407" spans="1:5" ht="11.25" customHeight="1" collapsed="1" thickBot="1" x14ac:dyDescent="0.3">
      <c r="A5407" s="56" t="s">
        <v>226</v>
      </c>
      <c r="B5407" s="54"/>
      <c r="C5407" s="55"/>
      <c r="D5407" s="9"/>
      <c r="E5407" s="8"/>
    </row>
    <row r="5408" spans="1:5" s="111" customFormat="1" ht="19.5" thickTop="1" x14ac:dyDescent="0.3">
      <c r="A5408" s="112" t="s">
        <v>225</v>
      </c>
      <c r="B5408" s="113">
        <v>92245</v>
      </c>
      <c r="C5408" s="114">
        <v>449503141</v>
      </c>
      <c r="D5408" s="115">
        <f t="shared" si="27"/>
        <v>4872.9268903463599</v>
      </c>
      <c r="E5408" s="116">
        <f t="shared" si="28"/>
        <v>700.1331739003391</v>
      </c>
    </row>
    <row r="5409" spans="1:5" ht="17.25" hidden="1" outlineLevel="1" thickTop="1" thickBot="1" x14ac:dyDescent="0.3">
      <c r="A5409" s="277" t="s">
        <v>781</v>
      </c>
      <c r="B5409" s="278"/>
      <c r="C5409" s="279"/>
      <c r="D5409" s="9"/>
      <c r="E5409" s="8"/>
    </row>
    <row r="5410" spans="1:5" ht="17.25" hidden="1" outlineLevel="1" thickTop="1" thickBot="1" x14ac:dyDescent="0.3">
      <c r="A5410" s="30" t="s">
        <v>782</v>
      </c>
      <c r="B5410" s="31"/>
      <c r="C5410" s="32" t="s">
        <v>783</v>
      </c>
      <c r="D5410" s="9"/>
      <c r="E5410" s="8"/>
    </row>
    <row r="5411" spans="1:5" s="15" customFormat="1" ht="15" hidden="1" customHeight="1" outlineLevel="1" thickTop="1" x14ac:dyDescent="0.2">
      <c r="A5411" s="189" t="s">
        <v>596</v>
      </c>
      <c r="B5411" s="190"/>
      <c r="C5411" s="183">
        <v>449503141</v>
      </c>
    </row>
    <row r="5412" spans="1:5" s="15" customFormat="1" ht="15" hidden="1" customHeight="1" outlineLevel="1" x14ac:dyDescent="0.2">
      <c r="A5412" s="170" t="s">
        <v>310</v>
      </c>
      <c r="B5412" s="161"/>
      <c r="C5412" s="180">
        <v>15564727</v>
      </c>
    </row>
    <row r="5413" spans="1:5" s="15" customFormat="1" ht="15" hidden="1" customHeight="1" outlineLevel="1" x14ac:dyDescent="0.2">
      <c r="A5413" s="171" t="s">
        <v>311</v>
      </c>
      <c r="B5413" s="163"/>
      <c r="C5413" s="180">
        <v>14440227</v>
      </c>
    </row>
    <row r="5414" spans="1:5" s="15" customFormat="1" ht="15" hidden="1" customHeight="1" outlineLevel="1" x14ac:dyDescent="0.2">
      <c r="A5414" s="171" t="s">
        <v>312</v>
      </c>
      <c r="B5414" s="163"/>
      <c r="C5414" s="180">
        <v>1124500</v>
      </c>
    </row>
    <row r="5415" spans="1:5" s="15" customFormat="1" ht="15" hidden="1" customHeight="1" outlineLevel="1" x14ac:dyDescent="0.2">
      <c r="A5415" s="170" t="s">
        <v>313</v>
      </c>
      <c r="B5415" s="161"/>
      <c r="C5415" s="180">
        <v>20350000</v>
      </c>
    </row>
    <row r="5416" spans="1:5" s="15" customFormat="1" ht="15" hidden="1" customHeight="1" outlineLevel="1" x14ac:dyDescent="0.2">
      <c r="A5416" s="171" t="s">
        <v>314</v>
      </c>
      <c r="B5416" s="163"/>
      <c r="C5416" s="180">
        <v>10050000</v>
      </c>
    </row>
    <row r="5417" spans="1:5" s="15" customFormat="1" ht="15" hidden="1" customHeight="1" outlineLevel="1" x14ac:dyDescent="0.2">
      <c r="A5417" s="171" t="s">
        <v>315</v>
      </c>
      <c r="B5417" s="163"/>
      <c r="C5417" s="180">
        <v>5000000</v>
      </c>
    </row>
    <row r="5418" spans="1:5" s="15" customFormat="1" ht="15" hidden="1" customHeight="1" outlineLevel="1" x14ac:dyDescent="0.2">
      <c r="A5418" s="171" t="s">
        <v>316</v>
      </c>
      <c r="B5418" s="163"/>
      <c r="C5418" s="180">
        <v>2000000</v>
      </c>
    </row>
    <row r="5419" spans="1:5" s="15" customFormat="1" ht="15" hidden="1" customHeight="1" outlineLevel="1" x14ac:dyDescent="0.2">
      <c r="A5419" s="171" t="s">
        <v>317</v>
      </c>
      <c r="B5419" s="163"/>
      <c r="C5419" s="180">
        <v>1150000</v>
      </c>
    </row>
    <row r="5420" spans="1:5" s="15" customFormat="1" ht="15" hidden="1" customHeight="1" outlineLevel="1" x14ac:dyDescent="0.2">
      <c r="A5420" s="171" t="s">
        <v>338</v>
      </c>
      <c r="B5420" s="163"/>
      <c r="C5420" s="180">
        <v>2150000</v>
      </c>
    </row>
    <row r="5421" spans="1:5" s="15" customFormat="1" ht="15" hidden="1" customHeight="1" outlineLevel="1" x14ac:dyDescent="0.2">
      <c r="A5421" s="170" t="s">
        <v>318</v>
      </c>
      <c r="B5421" s="161"/>
      <c r="C5421" s="180">
        <v>13139058</v>
      </c>
    </row>
    <row r="5422" spans="1:5" s="15" customFormat="1" ht="15" hidden="1" customHeight="1" outlineLevel="1" x14ac:dyDescent="0.2">
      <c r="A5422" s="171" t="s">
        <v>319</v>
      </c>
      <c r="B5422" s="163"/>
      <c r="C5422" s="180">
        <v>8341723</v>
      </c>
    </row>
    <row r="5423" spans="1:5" s="15" customFormat="1" ht="15" hidden="1" customHeight="1" outlineLevel="1" x14ac:dyDescent="0.2">
      <c r="A5423" s="171" t="s">
        <v>343</v>
      </c>
      <c r="B5423" s="163"/>
      <c r="C5423" s="181">
        <v>67732</v>
      </c>
    </row>
    <row r="5424" spans="1:5" s="15" customFormat="1" ht="15" hidden="1" customHeight="1" outlineLevel="1" x14ac:dyDescent="0.2">
      <c r="A5424" s="171" t="s">
        <v>376</v>
      </c>
      <c r="B5424" s="163"/>
      <c r="C5424" s="181">
        <v>311000</v>
      </c>
    </row>
    <row r="5425" spans="1:5" s="15" customFormat="1" ht="15" hidden="1" customHeight="1" outlineLevel="1" x14ac:dyDescent="0.2">
      <c r="A5425" s="171" t="s">
        <v>322</v>
      </c>
      <c r="B5425" s="163"/>
      <c r="C5425" s="180">
        <v>1636000</v>
      </c>
    </row>
    <row r="5426" spans="1:5" s="15" customFormat="1" ht="15" hidden="1" customHeight="1" outlineLevel="1" x14ac:dyDescent="0.2">
      <c r="A5426" s="171" t="s">
        <v>357</v>
      </c>
      <c r="B5426" s="163"/>
      <c r="C5426" s="181">
        <v>994000</v>
      </c>
    </row>
    <row r="5427" spans="1:5" s="15" customFormat="1" ht="15" hidden="1" customHeight="1" outlineLevel="1" x14ac:dyDescent="0.2">
      <c r="A5427" s="171" t="s">
        <v>323</v>
      </c>
      <c r="B5427" s="163"/>
      <c r="C5427" s="180">
        <v>2087292</v>
      </c>
    </row>
    <row r="5428" spans="1:5" s="15" customFormat="1" ht="15" hidden="1" customHeight="1" outlineLevel="1" x14ac:dyDescent="0.2">
      <c r="A5428" s="171" t="s">
        <v>325</v>
      </c>
      <c r="B5428" s="163"/>
      <c r="C5428" s="181">
        <v>12000</v>
      </c>
    </row>
    <row r="5429" spans="1:5" s="15" customFormat="1" ht="15" hidden="1" customHeight="1" outlineLevel="1" x14ac:dyDescent="0.2">
      <c r="A5429" s="170" t="s">
        <v>326</v>
      </c>
      <c r="B5429" s="161"/>
      <c r="C5429" s="181">
        <v>199777</v>
      </c>
    </row>
    <row r="5430" spans="1:5" s="15" customFormat="1" ht="15" hidden="1" customHeight="1" outlineLevel="1" x14ac:dyDescent="0.2">
      <c r="A5430" s="171" t="s">
        <v>344</v>
      </c>
      <c r="B5430" s="163"/>
      <c r="C5430" s="181">
        <v>199777</v>
      </c>
    </row>
    <row r="5431" spans="1:5" s="15" customFormat="1" ht="15" hidden="1" customHeight="1" outlineLevel="1" x14ac:dyDescent="0.2">
      <c r="A5431" s="170" t="s">
        <v>328</v>
      </c>
      <c r="B5431" s="161"/>
      <c r="C5431" s="180">
        <v>169633667</v>
      </c>
    </row>
    <row r="5432" spans="1:5" s="15" customFormat="1" ht="15" hidden="1" customHeight="1" outlineLevel="1" x14ac:dyDescent="0.2">
      <c r="A5432" s="171" t="s">
        <v>330</v>
      </c>
      <c r="B5432" s="163"/>
      <c r="C5432" s="180">
        <v>169633667</v>
      </c>
    </row>
    <row r="5433" spans="1:5" s="15" customFormat="1" ht="15" hidden="1" customHeight="1" outlineLevel="1" x14ac:dyDescent="0.2">
      <c r="A5433" s="170" t="s">
        <v>332</v>
      </c>
      <c r="B5433" s="161"/>
      <c r="C5433" s="180">
        <v>133513829</v>
      </c>
    </row>
    <row r="5434" spans="1:5" s="15" customFormat="1" ht="15" hidden="1" customHeight="1" outlineLevel="1" x14ac:dyDescent="0.2">
      <c r="A5434" s="171" t="s">
        <v>333</v>
      </c>
      <c r="B5434" s="163"/>
      <c r="C5434" s="180">
        <v>3972206</v>
      </c>
    </row>
    <row r="5435" spans="1:5" s="15" customFormat="1" ht="15" hidden="1" customHeight="1" outlineLevel="1" x14ac:dyDescent="0.2">
      <c r="A5435" s="171" t="s">
        <v>334</v>
      </c>
      <c r="B5435" s="163"/>
      <c r="C5435" s="180">
        <v>6197680</v>
      </c>
    </row>
    <row r="5436" spans="1:5" s="15" customFormat="1" ht="15" hidden="1" customHeight="1" outlineLevel="1" x14ac:dyDescent="0.2">
      <c r="A5436" s="171" t="s">
        <v>533</v>
      </c>
      <c r="B5436" s="163"/>
      <c r="C5436" s="180">
        <v>123343943</v>
      </c>
    </row>
    <row r="5437" spans="1:5" s="15" customFormat="1" ht="15" hidden="1" customHeight="1" outlineLevel="1" x14ac:dyDescent="0.2">
      <c r="A5437" s="170" t="s">
        <v>741</v>
      </c>
      <c r="B5437" s="161"/>
      <c r="C5437" s="180">
        <v>97102083</v>
      </c>
    </row>
    <row r="5438" spans="1:5" s="15" customFormat="1" ht="15" hidden="1" customHeight="1" outlineLevel="1" x14ac:dyDescent="0.2">
      <c r="A5438" s="171" t="s">
        <v>336</v>
      </c>
      <c r="B5438" s="163"/>
      <c r="C5438" s="180">
        <v>94099933</v>
      </c>
    </row>
    <row r="5439" spans="1:5" s="15" customFormat="1" ht="15" hidden="1" customHeight="1" outlineLevel="1" x14ac:dyDescent="0.2">
      <c r="A5439" s="171" t="s">
        <v>354</v>
      </c>
      <c r="B5439" s="163"/>
      <c r="C5439" s="180">
        <v>3002150</v>
      </c>
    </row>
    <row r="5440" spans="1:5" ht="11.25" customHeight="1" collapsed="1" thickBot="1" x14ac:dyDescent="0.3">
      <c r="A5440" s="56" t="s">
        <v>225</v>
      </c>
      <c r="B5440" s="54"/>
      <c r="C5440" s="55"/>
      <c r="D5440" s="9"/>
      <c r="E5440" s="8"/>
    </row>
    <row r="5441" spans="1:5" s="111" customFormat="1" ht="19.5" thickTop="1" x14ac:dyDescent="0.3">
      <c r="A5441" s="106" t="s">
        <v>221</v>
      </c>
      <c r="B5441" s="107">
        <v>205375</v>
      </c>
      <c r="C5441" s="108">
        <v>900835794</v>
      </c>
      <c r="D5441" s="109">
        <f t="shared" si="27"/>
        <v>4386.2972318928787</v>
      </c>
      <c r="E5441" s="110">
        <f t="shared" si="28"/>
        <v>630.21511952483888</v>
      </c>
    </row>
    <row r="5442" spans="1:5" ht="17.25" hidden="1" outlineLevel="1" thickTop="1" thickBot="1" x14ac:dyDescent="0.3">
      <c r="A5442" s="277" t="s">
        <v>781</v>
      </c>
      <c r="B5442" s="278"/>
      <c r="C5442" s="279"/>
      <c r="D5442" s="9"/>
      <c r="E5442" s="8"/>
    </row>
    <row r="5443" spans="1:5" ht="17.25" hidden="1" outlineLevel="1" thickTop="1" thickBot="1" x14ac:dyDescent="0.3">
      <c r="A5443" s="30" t="s">
        <v>782</v>
      </c>
      <c r="B5443" s="31"/>
      <c r="C5443" s="32" t="s">
        <v>783</v>
      </c>
      <c r="D5443" s="9"/>
      <c r="E5443" s="8"/>
    </row>
    <row r="5444" spans="1:5" s="15" customFormat="1" ht="15" hidden="1" customHeight="1" outlineLevel="1" thickTop="1" x14ac:dyDescent="0.2">
      <c r="A5444" s="174" t="s">
        <v>593</v>
      </c>
      <c r="B5444" s="188"/>
      <c r="C5444" s="179">
        <v>900835794</v>
      </c>
    </row>
    <row r="5445" spans="1:5" s="15" customFormat="1" ht="15" hidden="1" customHeight="1" outlineLevel="1" x14ac:dyDescent="0.2">
      <c r="A5445" s="170" t="s">
        <v>310</v>
      </c>
      <c r="B5445" s="161"/>
      <c r="C5445" s="180">
        <v>2170906</v>
      </c>
    </row>
    <row r="5446" spans="1:5" s="15" customFormat="1" ht="15" hidden="1" customHeight="1" outlineLevel="1" x14ac:dyDescent="0.2">
      <c r="A5446" s="171" t="s">
        <v>311</v>
      </c>
      <c r="B5446" s="163"/>
      <c r="C5446" s="180">
        <v>2170906</v>
      </c>
    </row>
    <row r="5447" spans="1:5" s="15" customFormat="1" ht="15" hidden="1" customHeight="1" outlineLevel="1" x14ac:dyDescent="0.2">
      <c r="A5447" s="170" t="s">
        <v>313</v>
      </c>
      <c r="B5447" s="161"/>
      <c r="C5447" s="180">
        <v>54310284</v>
      </c>
    </row>
    <row r="5448" spans="1:5" s="15" customFormat="1" ht="15" hidden="1" customHeight="1" outlineLevel="1" x14ac:dyDescent="0.2">
      <c r="A5448" s="171" t="s">
        <v>314</v>
      </c>
      <c r="B5448" s="163"/>
      <c r="C5448" s="180">
        <v>25247268</v>
      </c>
    </row>
    <row r="5449" spans="1:5" s="15" customFormat="1" ht="15" hidden="1" customHeight="1" outlineLevel="1" x14ac:dyDescent="0.2">
      <c r="A5449" s="171" t="s">
        <v>315</v>
      </c>
      <c r="B5449" s="163"/>
      <c r="C5449" s="180">
        <v>20370232</v>
      </c>
    </row>
    <row r="5450" spans="1:5" s="15" customFormat="1" ht="15" hidden="1" customHeight="1" outlineLevel="1" x14ac:dyDescent="0.2">
      <c r="A5450" s="171" t="s">
        <v>316</v>
      </c>
      <c r="B5450" s="163"/>
      <c r="C5450" s="180">
        <v>5237279</v>
      </c>
    </row>
    <row r="5451" spans="1:5" s="15" customFormat="1" ht="15" hidden="1" customHeight="1" outlineLevel="1" x14ac:dyDescent="0.2">
      <c r="A5451" s="171" t="s">
        <v>317</v>
      </c>
      <c r="B5451" s="163"/>
      <c r="C5451" s="180">
        <v>3455505</v>
      </c>
    </row>
    <row r="5452" spans="1:5" s="15" customFormat="1" ht="15" hidden="1" customHeight="1" outlineLevel="1" x14ac:dyDescent="0.2">
      <c r="A5452" s="170" t="s">
        <v>318</v>
      </c>
      <c r="B5452" s="161"/>
      <c r="C5452" s="180">
        <v>43077101</v>
      </c>
    </row>
    <row r="5453" spans="1:5" s="15" customFormat="1" ht="15" hidden="1" customHeight="1" outlineLevel="1" x14ac:dyDescent="0.2">
      <c r="A5453" s="171" t="s">
        <v>319</v>
      </c>
      <c r="B5453" s="163"/>
      <c r="C5453" s="180">
        <v>25026174</v>
      </c>
    </row>
    <row r="5454" spans="1:5" s="15" customFormat="1" ht="15" hidden="1" customHeight="1" outlineLevel="1" x14ac:dyDescent="0.2">
      <c r="A5454" s="171" t="s">
        <v>356</v>
      </c>
      <c r="B5454" s="163"/>
      <c r="C5454" s="180">
        <v>3630174</v>
      </c>
    </row>
    <row r="5455" spans="1:5" s="15" customFormat="1" ht="15" hidden="1" customHeight="1" outlineLevel="1" x14ac:dyDescent="0.2">
      <c r="A5455" s="171" t="s">
        <v>343</v>
      </c>
      <c r="B5455" s="163"/>
      <c r="C5455" s="181">
        <v>1667</v>
      </c>
    </row>
    <row r="5456" spans="1:5" s="15" customFormat="1" ht="15" hidden="1" customHeight="1" outlineLevel="1" x14ac:dyDescent="0.2">
      <c r="A5456" s="171" t="s">
        <v>376</v>
      </c>
      <c r="B5456" s="163"/>
      <c r="C5456" s="181">
        <v>12849</v>
      </c>
    </row>
    <row r="5457" spans="1:5" s="15" customFormat="1" ht="15" hidden="1" customHeight="1" outlineLevel="1" x14ac:dyDescent="0.2">
      <c r="A5457" s="171" t="s">
        <v>321</v>
      </c>
      <c r="B5457" s="163"/>
      <c r="C5457" s="180">
        <v>8930133</v>
      </c>
    </row>
    <row r="5458" spans="1:5" s="15" customFormat="1" ht="15" hidden="1" customHeight="1" outlineLevel="1" x14ac:dyDescent="0.2">
      <c r="A5458" s="171" t="s">
        <v>323</v>
      </c>
      <c r="B5458" s="163"/>
      <c r="C5458" s="180">
        <v>2378864</v>
      </c>
    </row>
    <row r="5459" spans="1:5" s="15" customFormat="1" ht="15" hidden="1" customHeight="1" outlineLevel="1" x14ac:dyDescent="0.2">
      <c r="A5459" s="171" t="s">
        <v>325</v>
      </c>
      <c r="B5459" s="163"/>
      <c r="C5459" s="180">
        <v>3097240</v>
      </c>
    </row>
    <row r="5460" spans="1:5" s="15" customFormat="1" ht="15" hidden="1" customHeight="1" outlineLevel="1" x14ac:dyDescent="0.2">
      <c r="A5460" s="170" t="s">
        <v>328</v>
      </c>
      <c r="B5460" s="161"/>
      <c r="C5460" s="180">
        <v>378634263</v>
      </c>
    </row>
    <row r="5461" spans="1:5" s="15" customFormat="1" ht="15" hidden="1" customHeight="1" outlineLevel="1" x14ac:dyDescent="0.2">
      <c r="A5461" s="171" t="s">
        <v>330</v>
      </c>
      <c r="B5461" s="163"/>
      <c r="C5461" s="180">
        <v>378634263</v>
      </c>
    </row>
    <row r="5462" spans="1:5" s="15" customFormat="1" ht="15" hidden="1" customHeight="1" outlineLevel="1" x14ac:dyDescent="0.2">
      <c r="A5462" s="170" t="s">
        <v>332</v>
      </c>
      <c r="B5462" s="161"/>
      <c r="C5462" s="180">
        <v>30670633</v>
      </c>
    </row>
    <row r="5463" spans="1:5" s="15" customFormat="1" ht="15" hidden="1" customHeight="1" outlineLevel="1" x14ac:dyDescent="0.2">
      <c r="A5463" s="171" t="s">
        <v>333</v>
      </c>
      <c r="B5463" s="163"/>
      <c r="C5463" s="180">
        <v>5650147</v>
      </c>
    </row>
    <row r="5464" spans="1:5" s="15" customFormat="1" ht="15" hidden="1" customHeight="1" outlineLevel="1" x14ac:dyDescent="0.2">
      <c r="A5464" s="171" t="s">
        <v>334</v>
      </c>
      <c r="B5464" s="163"/>
      <c r="C5464" s="180">
        <v>7542465</v>
      </c>
    </row>
    <row r="5465" spans="1:5" s="15" customFormat="1" ht="15" hidden="1" customHeight="1" outlineLevel="1" x14ac:dyDescent="0.2">
      <c r="A5465" s="171" t="s">
        <v>533</v>
      </c>
      <c r="B5465" s="163"/>
      <c r="C5465" s="180">
        <v>16455559</v>
      </c>
    </row>
    <row r="5466" spans="1:5" s="15" customFormat="1" ht="15" hidden="1" customHeight="1" outlineLevel="1" x14ac:dyDescent="0.2">
      <c r="A5466" s="171" t="s">
        <v>335</v>
      </c>
      <c r="B5466" s="163"/>
      <c r="C5466" s="180">
        <v>1022462</v>
      </c>
    </row>
    <row r="5467" spans="1:5" s="15" customFormat="1" ht="15" hidden="1" customHeight="1" outlineLevel="1" x14ac:dyDescent="0.2">
      <c r="A5467" s="170" t="s">
        <v>741</v>
      </c>
      <c r="B5467" s="161"/>
      <c r="C5467" s="182" t="s">
        <v>768</v>
      </c>
    </row>
    <row r="5468" spans="1:5" s="15" customFormat="1" ht="15" hidden="1" customHeight="1" outlineLevel="1" x14ac:dyDescent="0.2">
      <c r="A5468" s="171" t="s">
        <v>336</v>
      </c>
      <c r="B5468" s="163"/>
      <c r="C5468" s="180">
        <v>315234934</v>
      </c>
    </row>
    <row r="5469" spans="1:5" s="15" customFormat="1" ht="15" hidden="1" customHeight="1" outlineLevel="1" x14ac:dyDescent="0.2">
      <c r="A5469" s="171" t="s">
        <v>384</v>
      </c>
      <c r="B5469" s="163"/>
      <c r="C5469" s="180">
        <v>76737673</v>
      </c>
    </row>
    <row r="5470" spans="1:5" ht="11.25" customHeight="1" collapsed="1" thickBot="1" x14ac:dyDescent="0.3">
      <c r="A5470" s="56" t="s">
        <v>221</v>
      </c>
      <c r="B5470" s="54"/>
      <c r="C5470" s="55"/>
      <c r="D5470" s="9"/>
      <c r="E5470" s="8"/>
    </row>
    <row r="5471" spans="1:5" s="111" customFormat="1" ht="19.5" thickTop="1" x14ac:dyDescent="0.3">
      <c r="A5471" s="112" t="s">
        <v>222</v>
      </c>
      <c r="B5471" s="113">
        <v>14781</v>
      </c>
      <c r="C5471" s="114">
        <v>59235429</v>
      </c>
      <c r="D5471" s="115">
        <f t="shared" si="27"/>
        <v>4007.5386645017252</v>
      </c>
      <c r="E5471" s="116">
        <f t="shared" si="28"/>
        <v>575.79578512955823</v>
      </c>
    </row>
    <row r="5472" spans="1:5" ht="17.25" hidden="1" outlineLevel="1" thickTop="1" thickBot="1" x14ac:dyDescent="0.3">
      <c r="A5472" s="277" t="s">
        <v>781</v>
      </c>
      <c r="B5472" s="278"/>
      <c r="C5472" s="279"/>
      <c r="D5472" s="9"/>
      <c r="E5472" s="8"/>
    </row>
    <row r="5473" spans="1:5" ht="17.25" hidden="1" outlineLevel="1" thickTop="1" thickBot="1" x14ac:dyDescent="0.3">
      <c r="A5473" s="30" t="s">
        <v>782</v>
      </c>
      <c r="B5473" s="31"/>
      <c r="C5473" s="32" t="s">
        <v>783</v>
      </c>
      <c r="D5473" s="9"/>
      <c r="E5473" s="8"/>
    </row>
    <row r="5474" spans="1:5" s="15" customFormat="1" ht="15" hidden="1" customHeight="1" outlineLevel="1" thickTop="1" x14ac:dyDescent="0.2">
      <c r="A5474" s="172" t="s">
        <v>599</v>
      </c>
      <c r="B5474" s="165"/>
      <c r="C5474" s="183">
        <v>59235429</v>
      </c>
    </row>
    <row r="5475" spans="1:5" s="15" customFormat="1" ht="15" hidden="1" customHeight="1" outlineLevel="1" x14ac:dyDescent="0.2">
      <c r="A5475" s="170" t="s">
        <v>310</v>
      </c>
      <c r="B5475" s="161"/>
      <c r="C5475" s="181">
        <v>5060</v>
      </c>
    </row>
    <row r="5476" spans="1:5" s="15" customFormat="1" ht="15" hidden="1" customHeight="1" outlineLevel="1" x14ac:dyDescent="0.2">
      <c r="A5476" s="171" t="s">
        <v>341</v>
      </c>
      <c r="B5476" s="163"/>
      <c r="C5476" s="181">
        <v>260000</v>
      </c>
    </row>
    <row r="5477" spans="1:5" s="15" customFormat="1" ht="15" hidden="1" customHeight="1" outlineLevel="1" x14ac:dyDescent="0.2">
      <c r="A5477" s="171" t="s">
        <v>311</v>
      </c>
      <c r="B5477" s="163"/>
      <c r="C5477" s="181">
        <v>4800</v>
      </c>
    </row>
    <row r="5478" spans="1:5" s="15" customFormat="1" ht="15" hidden="1" customHeight="1" outlineLevel="1" x14ac:dyDescent="0.2">
      <c r="A5478" s="170" t="s">
        <v>313</v>
      </c>
      <c r="B5478" s="161"/>
      <c r="C5478" s="181">
        <v>153077</v>
      </c>
    </row>
    <row r="5479" spans="1:5" s="15" customFormat="1" ht="15" hidden="1" customHeight="1" outlineLevel="1" x14ac:dyDescent="0.2">
      <c r="A5479" s="171" t="s">
        <v>314</v>
      </c>
      <c r="B5479" s="163"/>
      <c r="C5479" s="181">
        <v>54545</v>
      </c>
    </row>
    <row r="5480" spans="1:5" s="15" customFormat="1" ht="15" hidden="1" customHeight="1" outlineLevel="1" x14ac:dyDescent="0.2">
      <c r="A5480" s="171" t="s">
        <v>315</v>
      </c>
      <c r="B5480" s="163"/>
      <c r="C5480" s="181">
        <v>68422</v>
      </c>
    </row>
    <row r="5481" spans="1:5" s="15" customFormat="1" ht="15" hidden="1" customHeight="1" outlineLevel="1" x14ac:dyDescent="0.2">
      <c r="A5481" s="171" t="s">
        <v>316</v>
      </c>
      <c r="B5481" s="163"/>
      <c r="C5481" s="181">
        <v>2860</v>
      </c>
    </row>
    <row r="5482" spans="1:5" s="15" customFormat="1" ht="15" hidden="1" customHeight="1" outlineLevel="1" x14ac:dyDescent="0.2">
      <c r="A5482" s="171" t="s">
        <v>317</v>
      </c>
      <c r="B5482" s="163"/>
      <c r="C5482" s="181">
        <v>27250</v>
      </c>
    </row>
    <row r="5483" spans="1:5" s="15" customFormat="1" ht="15" hidden="1" customHeight="1" outlineLevel="1" x14ac:dyDescent="0.2">
      <c r="A5483" s="170" t="s">
        <v>318</v>
      </c>
      <c r="B5483" s="161"/>
      <c r="C5483" s="181">
        <v>523711</v>
      </c>
    </row>
    <row r="5484" spans="1:5" s="15" customFormat="1" ht="15" hidden="1" customHeight="1" outlineLevel="1" x14ac:dyDescent="0.2">
      <c r="A5484" s="171" t="s">
        <v>319</v>
      </c>
      <c r="B5484" s="163"/>
      <c r="C5484" s="181">
        <v>53000</v>
      </c>
    </row>
    <row r="5485" spans="1:5" s="15" customFormat="1" ht="15" hidden="1" customHeight="1" outlineLevel="1" x14ac:dyDescent="0.2">
      <c r="A5485" s="171" t="s">
        <v>376</v>
      </c>
      <c r="B5485" s="163"/>
      <c r="C5485" s="181">
        <v>296000</v>
      </c>
    </row>
    <row r="5486" spans="1:5" s="15" customFormat="1" ht="15" hidden="1" customHeight="1" outlineLevel="1" x14ac:dyDescent="0.2">
      <c r="A5486" s="171" t="s">
        <v>322</v>
      </c>
      <c r="B5486" s="163"/>
      <c r="C5486" s="181">
        <v>14906</v>
      </c>
    </row>
    <row r="5487" spans="1:5" s="15" customFormat="1" ht="15" hidden="1" customHeight="1" outlineLevel="1" x14ac:dyDescent="0.2">
      <c r="A5487" s="171" t="s">
        <v>323</v>
      </c>
      <c r="B5487" s="163"/>
      <c r="C5487" s="181">
        <v>16124</v>
      </c>
    </row>
    <row r="5488" spans="1:5" s="15" customFormat="1" ht="15" hidden="1" customHeight="1" outlineLevel="1" x14ac:dyDescent="0.2">
      <c r="A5488" s="171" t="s">
        <v>325</v>
      </c>
      <c r="B5488" s="163"/>
      <c r="C5488" s="181">
        <v>439385</v>
      </c>
    </row>
    <row r="5489" spans="1:5" s="15" customFormat="1" ht="15" hidden="1" customHeight="1" outlineLevel="1" x14ac:dyDescent="0.2">
      <c r="A5489" s="170" t="s">
        <v>326</v>
      </c>
      <c r="B5489" s="161"/>
      <c r="C5489" s="181">
        <v>1812</v>
      </c>
    </row>
    <row r="5490" spans="1:5" s="15" customFormat="1" ht="15" hidden="1" customHeight="1" outlineLevel="1" x14ac:dyDescent="0.2">
      <c r="A5490" s="171" t="s">
        <v>361</v>
      </c>
      <c r="B5490" s="163"/>
      <c r="C5490" s="184">
        <v>622</v>
      </c>
    </row>
    <row r="5491" spans="1:5" s="15" customFormat="1" ht="15" hidden="1" customHeight="1" outlineLevel="1" x14ac:dyDescent="0.2">
      <c r="A5491" s="171" t="s">
        <v>344</v>
      </c>
      <c r="B5491" s="163"/>
      <c r="C5491" s="181">
        <v>1190</v>
      </c>
    </row>
    <row r="5492" spans="1:5" s="15" customFormat="1" ht="15" hidden="1" customHeight="1" outlineLevel="1" x14ac:dyDescent="0.2">
      <c r="A5492" s="170" t="s">
        <v>328</v>
      </c>
      <c r="B5492" s="161"/>
      <c r="C5492" s="180">
        <v>27186230</v>
      </c>
    </row>
    <row r="5493" spans="1:5" s="15" customFormat="1" ht="15" hidden="1" customHeight="1" outlineLevel="1" x14ac:dyDescent="0.2">
      <c r="A5493" s="171" t="s">
        <v>330</v>
      </c>
      <c r="B5493" s="163"/>
      <c r="C5493" s="180">
        <v>27186230</v>
      </c>
    </row>
    <row r="5494" spans="1:5" s="15" customFormat="1" ht="15" hidden="1" customHeight="1" outlineLevel="1" x14ac:dyDescent="0.2">
      <c r="A5494" s="170" t="s">
        <v>332</v>
      </c>
      <c r="B5494" s="161"/>
      <c r="C5494" s="180">
        <v>8742802</v>
      </c>
    </row>
    <row r="5495" spans="1:5" s="15" customFormat="1" ht="15" hidden="1" customHeight="1" outlineLevel="1" x14ac:dyDescent="0.2">
      <c r="A5495" s="171" t="s">
        <v>333</v>
      </c>
      <c r="B5495" s="163"/>
      <c r="C5495" s="180">
        <v>3456822</v>
      </c>
    </row>
    <row r="5496" spans="1:5" s="15" customFormat="1" ht="15" hidden="1" customHeight="1" outlineLevel="1" x14ac:dyDescent="0.2">
      <c r="A5496" s="171" t="s">
        <v>334</v>
      </c>
      <c r="B5496" s="163"/>
      <c r="C5496" s="180">
        <v>1917004</v>
      </c>
    </row>
    <row r="5497" spans="1:5" s="15" customFormat="1" ht="15" hidden="1" customHeight="1" outlineLevel="1" x14ac:dyDescent="0.2">
      <c r="A5497" s="171" t="s">
        <v>533</v>
      </c>
      <c r="B5497" s="163"/>
      <c r="C5497" s="180">
        <v>3368976</v>
      </c>
    </row>
    <row r="5498" spans="1:5" s="15" customFormat="1" ht="15" hidden="1" customHeight="1" outlineLevel="1" x14ac:dyDescent="0.2">
      <c r="A5498" s="170" t="s">
        <v>741</v>
      </c>
      <c r="B5498" s="161"/>
      <c r="C5498" s="180">
        <v>22622737</v>
      </c>
    </row>
    <row r="5499" spans="1:5" s="15" customFormat="1" ht="15" hidden="1" customHeight="1" outlineLevel="1" x14ac:dyDescent="0.2">
      <c r="A5499" s="171" t="s">
        <v>336</v>
      </c>
      <c r="B5499" s="163"/>
      <c r="C5499" s="180">
        <v>22622737</v>
      </c>
    </row>
    <row r="5500" spans="1:5" ht="11.25" customHeight="1" collapsed="1" thickBot="1" x14ac:dyDescent="0.3">
      <c r="A5500" s="56" t="s">
        <v>222</v>
      </c>
      <c r="B5500" s="54"/>
      <c r="C5500" s="55"/>
      <c r="D5500" s="9"/>
      <c r="E5500" s="8"/>
    </row>
    <row r="5501" spans="1:5" s="111" customFormat="1" ht="19.5" thickTop="1" x14ac:dyDescent="0.3">
      <c r="A5501" s="106" t="s">
        <v>217</v>
      </c>
      <c r="B5501" s="107">
        <v>34505</v>
      </c>
      <c r="C5501" s="108">
        <v>125384295</v>
      </c>
      <c r="D5501" s="109">
        <f t="shared" si="27"/>
        <v>3633.8007535139836</v>
      </c>
      <c r="E5501" s="110">
        <f t="shared" si="28"/>
        <v>522.09780941292865</v>
      </c>
    </row>
    <row r="5502" spans="1:5" ht="17.25" hidden="1" outlineLevel="1" thickTop="1" thickBot="1" x14ac:dyDescent="0.3">
      <c r="A5502" s="277" t="s">
        <v>781</v>
      </c>
      <c r="B5502" s="278"/>
      <c r="C5502" s="279"/>
      <c r="D5502" s="9"/>
      <c r="E5502" s="8"/>
    </row>
    <row r="5503" spans="1:5" ht="17.25" hidden="1" outlineLevel="1" thickTop="1" thickBot="1" x14ac:dyDescent="0.3">
      <c r="A5503" s="30" t="s">
        <v>782</v>
      </c>
      <c r="B5503" s="31"/>
      <c r="C5503" s="32" t="s">
        <v>783</v>
      </c>
      <c r="D5503" s="9"/>
      <c r="E5503" s="8"/>
    </row>
    <row r="5504" spans="1:5" s="15" customFormat="1" ht="15" hidden="1" customHeight="1" outlineLevel="1" thickTop="1" x14ac:dyDescent="0.2">
      <c r="A5504" s="189" t="s">
        <v>595</v>
      </c>
      <c r="B5504" s="190"/>
      <c r="C5504" s="183">
        <v>125384295</v>
      </c>
    </row>
    <row r="5505" spans="1:3" s="15" customFormat="1" ht="15" hidden="1" customHeight="1" outlineLevel="1" x14ac:dyDescent="0.2">
      <c r="A5505" s="170" t="s">
        <v>310</v>
      </c>
      <c r="B5505" s="161"/>
      <c r="C5505" s="181">
        <v>139736</v>
      </c>
    </row>
    <row r="5506" spans="1:3" s="15" customFormat="1" ht="15" hidden="1" customHeight="1" outlineLevel="1" x14ac:dyDescent="0.2">
      <c r="A5506" s="171" t="s">
        <v>311</v>
      </c>
      <c r="B5506" s="163"/>
      <c r="C5506" s="181">
        <v>139736</v>
      </c>
    </row>
    <row r="5507" spans="1:3" s="15" customFormat="1" ht="15" hidden="1" customHeight="1" outlineLevel="1" x14ac:dyDescent="0.2">
      <c r="A5507" s="170" t="s">
        <v>313</v>
      </c>
      <c r="B5507" s="161"/>
      <c r="C5507" s="180">
        <v>7111895</v>
      </c>
    </row>
    <row r="5508" spans="1:3" s="15" customFormat="1" ht="15" hidden="1" customHeight="1" outlineLevel="1" x14ac:dyDescent="0.2">
      <c r="A5508" s="171" t="s">
        <v>314</v>
      </c>
      <c r="B5508" s="163"/>
      <c r="C5508" s="180">
        <v>5000000</v>
      </c>
    </row>
    <row r="5509" spans="1:3" s="15" customFormat="1" ht="15" hidden="1" customHeight="1" outlineLevel="1" x14ac:dyDescent="0.2">
      <c r="A5509" s="171" t="s">
        <v>315</v>
      </c>
      <c r="B5509" s="163"/>
      <c r="C5509" s="180">
        <v>1100905</v>
      </c>
    </row>
    <row r="5510" spans="1:3" s="15" customFormat="1" ht="15" hidden="1" customHeight="1" outlineLevel="1" x14ac:dyDescent="0.2">
      <c r="A5510" s="171" t="s">
        <v>316</v>
      </c>
      <c r="B5510" s="163"/>
      <c r="C5510" s="181">
        <v>744990</v>
      </c>
    </row>
    <row r="5511" spans="1:3" s="15" customFormat="1" ht="15" hidden="1" customHeight="1" outlineLevel="1" x14ac:dyDescent="0.2">
      <c r="A5511" s="171" t="s">
        <v>317</v>
      </c>
      <c r="B5511" s="163"/>
      <c r="C5511" s="181">
        <v>266000</v>
      </c>
    </row>
    <row r="5512" spans="1:3" s="15" customFormat="1" ht="15" hidden="1" customHeight="1" outlineLevel="1" x14ac:dyDescent="0.2">
      <c r="A5512" s="170" t="s">
        <v>318</v>
      </c>
      <c r="B5512" s="161"/>
      <c r="C5512" s="180">
        <v>4186691</v>
      </c>
    </row>
    <row r="5513" spans="1:3" s="15" customFormat="1" ht="15" hidden="1" customHeight="1" outlineLevel="1" x14ac:dyDescent="0.2">
      <c r="A5513" s="171" t="s">
        <v>319</v>
      </c>
      <c r="B5513" s="163"/>
      <c r="C5513" s="180">
        <v>1900000</v>
      </c>
    </row>
    <row r="5514" spans="1:3" s="15" customFormat="1" ht="15" hidden="1" customHeight="1" outlineLevel="1" x14ac:dyDescent="0.2">
      <c r="A5514" s="171" t="s">
        <v>343</v>
      </c>
      <c r="B5514" s="163"/>
      <c r="C5514" s="181">
        <v>120772</v>
      </c>
    </row>
    <row r="5515" spans="1:3" s="15" customFormat="1" ht="15" hidden="1" customHeight="1" outlineLevel="1" x14ac:dyDescent="0.2">
      <c r="A5515" s="171" t="s">
        <v>376</v>
      </c>
      <c r="B5515" s="163"/>
      <c r="C5515" s="181">
        <v>2117</v>
      </c>
    </row>
    <row r="5516" spans="1:3" s="15" customFormat="1" ht="15" hidden="1" customHeight="1" outlineLevel="1" x14ac:dyDescent="0.2">
      <c r="A5516" s="171" t="s">
        <v>321</v>
      </c>
      <c r="B5516" s="163"/>
      <c r="C5516" s="180">
        <v>1800000</v>
      </c>
    </row>
    <row r="5517" spans="1:3" s="15" customFormat="1" ht="15" hidden="1" customHeight="1" outlineLevel="1" x14ac:dyDescent="0.2">
      <c r="A5517" s="171" t="s">
        <v>323</v>
      </c>
      <c r="B5517" s="163"/>
      <c r="C5517" s="181">
        <v>113802</v>
      </c>
    </row>
    <row r="5518" spans="1:3" s="15" customFormat="1" ht="15" hidden="1" customHeight="1" outlineLevel="1" x14ac:dyDescent="0.2">
      <c r="A5518" s="171" t="s">
        <v>325</v>
      </c>
      <c r="B5518" s="163"/>
      <c r="C5518" s="181">
        <v>250000</v>
      </c>
    </row>
    <row r="5519" spans="1:3" s="15" customFormat="1" ht="15" hidden="1" customHeight="1" outlineLevel="1" x14ac:dyDescent="0.2">
      <c r="A5519" s="170" t="s">
        <v>328</v>
      </c>
      <c r="B5519" s="161"/>
      <c r="C5519" s="180">
        <v>63429620</v>
      </c>
    </row>
    <row r="5520" spans="1:3" s="15" customFormat="1" ht="15" hidden="1" customHeight="1" outlineLevel="1" x14ac:dyDescent="0.2">
      <c r="A5520" s="171" t="s">
        <v>330</v>
      </c>
      <c r="B5520" s="163"/>
      <c r="C5520" s="180">
        <v>63429620</v>
      </c>
    </row>
    <row r="5521" spans="1:5" s="15" customFormat="1" ht="15" hidden="1" customHeight="1" outlineLevel="1" x14ac:dyDescent="0.2">
      <c r="A5521" s="170" t="s">
        <v>332</v>
      </c>
      <c r="B5521" s="161"/>
      <c r="C5521" s="180">
        <v>15861269</v>
      </c>
    </row>
    <row r="5522" spans="1:5" s="15" customFormat="1" ht="15" hidden="1" customHeight="1" outlineLevel="1" x14ac:dyDescent="0.2">
      <c r="A5522" s="171" t="s">
        <v>333</v>
      </c>
      <c r="B5522" s="163"/>
      <c r="C5522" s="180">
        <v>1315411</v>
      </c>
    </row>
    <row r="5523" spans="1:5" s="15" customFormat="1" ht="15" hidden="1" customHeight="1" outlineLevel="1" x14ac:dyDescent="0.2">
      <c r="A5523" s="171" t="s">
        <v>334</v>
      </c>
      <c r="B5523" s="163"/>
      <c r="C5523" s="180">
        <v>4396342</v>
      </c>
    </row>
    <row r="5524" spans="1:5" s="15" customFormat="1" ht="15" hidden="1" customHeight="1" outlineLevel="1" x14ac:dyDescent="0.2">
      <c r="A5524" s="171" t="s">
        <v>533</v>
      </c>
      <c r="B5524" s="163"/>
      <c r="C5524" s="180">
        <v>10149516</v>
      </c>
    </row>
    <row r="5525" spans="1:5" s="15" customFormat="1" ht="15" hidden="1" customHeight="1" outlineLevel="1" x14ac:dyDescent="0.2">
      <c r="A5525" s="170" t="s">
        <v>741</v>
      </c>
      <c r="B5525" s="161"/>
      <c r="C5525" s="180">
        <v>29000000</v>
      </c>
    </row>
    <row r="5526" spans="1:5" s="15" customFormat="1" ht="15" hidden="1" customHeight="1" outlineLevel="1" x14ac:dyDescent="0.2">
      <c r="A5526" s="171" t="s">
        <v>336</v>
      </c>
      <c r="B5526" s="163"/>
      <c r="C5526" s="180">
        <v>29000000</v>
      </c>
    </row>
    <row r="5527" spans="1:5" s="15" customFormat="1" ht="15" hidden="1" customHeight="1" outlineLevel="1" x14ac:dyDescent="0.2">
      <c r="A5527" s="170" t="s">
        <v>748</v>
      </c>
      <c r="B5527" s="161"/>
      <c r="C5527" s="180">
        <v>5655084</v>
      </c>
    </row>
    <row r="5528" spans="1:5" s="15" customFormat="1" ht="15" hidden="1" customHeight="1" outlineLevel="1" x14ac:dyDescent="0.2">
      <c r="A5528" s="171" t="s">
        <v>387</v>
      </c>
      <c r="B5528" s="163"/>
      <c r="C5528" s="180">
        <v>5655084</v>
      </c>
    </row>
    <row r="5529" spans="1:5" ht="11.25" customHeight="1" collapsed="1" thickBot="1" x14ac:dyDescent="0.3">
      <c r="A5529" s="56" t="s">
        <v>217</v>
      </c>
      <c r="B5529" s="54"/>
      <c r="C5529" s="55"/>
      <c r="D5529" s="9"/>
      <c r="E5529" s="8"/>
    </row>
    <row r="5530" spans="1:5" s="111" customFormat="1" ht="19.5" thickTop="1" x14ac:dyDescent="0.3">
      <c r="A5530" s="112" t="s">
        <v>220</v>
      </c>
      <c r="B5530" s="113">
        <v>18681</v>
      </c>
      <c r="C5530" s="114">
        <v>64250693</v>
      </c>
      <c r="D5530" s="115">
        <f t="shared" si="27"/>
        <v>3439.3604732080726</v>
      </c>
      <c r="E5530" s="116">
        <f t="shared" si="28"/>
        <v>494.16098752989546</v>
      </c>
    </row>
    <row r="5531" spans="1:5" ht="17.25" hidden="1" outlineLevel="1" thickTop="1" thickBot="1" x14ac:dyDescent="0.3">
      <c r="A5531" s="277" t="s">
        <v>781</v>
      </c>
      <c r="B5531" s="278"/>
      <c r="C5531" s="279"/>
      <c r="D5531" s="9"/>
      <c r="E5531" s="8"/>
    </row>
    <row r="5532" spans="1:5" ht="17.25" hidden="1" outlineLevel="1" thickTop="1" thickBot="1" x14ac:dyDescent="0.3">
      <c r="A5532" s="30" t="s">
        <v>782</v>
      </c>
      <c r="B5532" s="31"/>
      <c r="C5532" s="32" t="s">
        <v>783</v>
      </c>
      <c r="D5532" s="9"/>
      <c r="E5532" s="8"/>
    </row>
    <row r="5533" spans="1:5" s="15" customFormat="1" ht="15" hidden="1" customHeight="1" outlineLevel="1" thickTop="1" x14ac:dyDescent="0.2">
      <c r="A5533" s="172" t="s">
        <v>594</v>
      </c>
      <c r="B5533" s="165"/>
      <c r="C5533" s="183">
        <v>64250693</v>
      </c>
    </row>
    <row r="5534" spans="1:5" s="15" customFormat="1" ht="15" hidden="1" customHeight="1" outlineLevel="1" x14ac:dyDescent="0.2">
      <c r="A5534" s="170" t="s">
        <v>310</v>
      </c>
      <c r="B5534" s="161"/>
      <c r="C5534" s="181">
        <v>38200</v>
      </c>
    </row>
    <row r="5535" spans="1:5" s="15" customFormat="1" ht="15" hidden="1" customHeight="1" outlineLevel="1" x14ac:dyDescent="0.2">
      <c r="A5535" s="171" t="s">
        <v>311</v>
      </c>
      <c r="B5535" s="163"/>
      <c r="C5535" s="181">
        <v>2000</v>
      </c>
    </row>
    <row r="5536" spans="1:5" s="15" customFormat="1" ht="15" hidden="1" customHeight="1" outlineLevel="1" x14ac:dyDescent="0.2">
      <c r="A5536" s="171" t="s">
        <v>312</v>
      </c>
      <c r="B5536" s="163"/>
      <c r="C5536" s="181">
        <v>36200</v>
      </c>
    </row>
    <row r="5537" spans="1:3" s="15" customFormat="1" ht="15" hidden="1" customHeight="1" outlineLevel="1" x14ac:dyDescent="0.2">
      <c r="A5537" s="170" t="s">
        <v>313</v>
      </c>
      <c r="B5537" s="161"/>
      <c r="C5537" s="181">
        <v>246000</v>
      </c>
    </row>
    <row r="5538" spans="1:3" s="15" customFormat="1" ht="15" hidden="1" customHeight="1" outlineLevel="1" x14ac:dyDescent="0.2">
      <c r="A5538" s="171" t="s">
        <v>314</v>
      </c>
      <c r="B5538" s="163"/>
      <c r="C5538" s="181">
        <v>59000</v>
      </c>
    </row>
    <row r="5539" spans="1:3" s="15" customFormat="1" ht="15" hidden="1" customHeight="1" outlineLevel="1" x14ac:dyDescent="0.2">
      <c r="A5539" s="171" t="s">
        <v>315</v>
      </c>
      <c r="B5539" s="163"/>
      <c r="C5539" s="181">
        <v>170000</v>
      </c>
    </row>
    <row r="5540" spans="1:3" s="15" customFormat="1" ht="15" hidden="1" customHeight="1" outlineLevel="1" x14ac:dyDescent="0.2">
      <c r="A5540" s="171" t="s">
        <v>316</v>
      </c>
      <c r="B5540" s="163"/>
      <c r="C5540" s="181">
        <v>12000</v>
      </c>
    </row>
    <row r="5541" spans="1:3" s="15" customFormat="1" ht="15" hidden="1" customHeight="1" outlineLevel="1" x14ac:dyDescent="0.2">
      <c r="A5541" s="171" t="s">
        <v>317</v>
      </c>
      <c r="B5541" s="163"/>
      <c r="C5541" s="181">
        <v>5000</v>
      </c>
    </row>
    <row r="5542" spans="1:3" s="15" customFormat="1" ht="15" hidden="1" customHeight="1" outlineLevel="1" x14ac:dyDescent="0.2">
      <c r="A5542" s="170" t="s">
        <v>318</v>
      </c>
      <c r="B5542" s="161"/>
      <c r="C5542" s="181">
        <v>116498</v>
      </c>
    </row>
    <row r="5543" spans="1:3" s="15" customFormat="1" ht="15" hidden="1" customHeight="1" outlineLevel="1" x14ac:dyDescent="0.2">
      <c r="A5543" s="171" t="s">
        <v>319</v>
      </c>
      <c r="B5543" s="163"/>
      <c r="C5543" s="181">
        <v>25200</v>
      </c>
    </row>
    <row r="5544" spans="1:3" s="15" customFormat="1" ht="15" hidden="1" customHeight="1" outlineLevel="1" x14ac:dyDescent="0.2">
      <c r="A5544" s="171" t="s">
        <v>356</v>
      </c>
      <c r="B5544" s="163"/>
      <c r="C5544" s="181">
        <v>12000</v>
      </c>
    </row>
    <row r="5545" spans="1:3" s="15" customFormat="1" ht="15" hidden="1" customHeight="1" outlineLevel="1" x14ac:dyDescent="0.2">
      <c r="A5545" s="171" t="s">
        <v>343</v>
      </c>
      <c r="B5545" s="163"/>
      <c r="C5545" s="181">
        <v>1698</v>
      </c>
    </row>
    <row r="5546" spans="1:3" s="15" customFormat="1" ht="15" hidden="1" customHeight="1" outlineLevel="1" x14ac:dyDescent="0.2">
      <c r="A5546" s="171" t="s">
        <v>321</v>
      </c>
      <c r="B5546" s="163"/>
      <c r="C5546" s="181">
        <v>29000</v>
      </c>
    </row>
    <row r="5547" spans="1:3" s="15" customFormat="1" ht="15" hidden="1" customHeight="1" outlineLevel="1" x14ac:dyDescent="0.2">
      <c r="A5547" s="171" t="s">
        <v>323</v>
      </c>
      <c r="B5547" s="163"/>
      <c r="C5547" s="181">
        <v>10800</v>
      </c>
    </row>
    <row r="5548" spans="1:3" s="15" customFormat="1" ht="15" hidden="1" customHeight="1" outlineLevel="1" x14ac:dyDescent="0.2">
      <c r="A5548" s="171" t="s">
        <v>325</v>
      </c>
      <c r="B5548" s="163"/>
      <c r="C5548" s="181">
        <v>37800</v>
      </c>
    </row>
    <row r="5549" spans="1:3" s="15" customFormat="1" ht="15" hidden="1" customHeight="1" outlineLevel="1" x14ac:dyDescent="0.2">
      <c r="A5549" s="170" t="s">
        <v>326</v>
      </c>
      <c r="B5549" s="161"/>
      <c r="C5549" s="181">
        <v>1000</v>
      </c>
    </row>
    <row r="5550" spans="1:3" s="15" customFormat="1" ht="15" hidden="1" customHeight="1" outlineLevel="1" x14ac:dyDescent="0.2">
      <c r="A5550" s="171" t="s">
        <v>344</v>
      </c>
      <c r="B5550" s="163"/>
      <c r="C5550" s="181">
        <v>1000</v>
      </c>
    </row>
    <row r="5551" spans="1:3" s="15" customFormat="1" ht="15" hidden="1" customHeight="1" outlineLevel="1" x14ac:dyDescent="0.2">
      <c r="A5551" s="170" t="s">
        <v>328</v>
      </c>
      <c r="B5551" s="161"/>
      <c r="C5551" s="180">
        <v>34445602</v>
      </c>
    </row>
    <row r="5552" spans="1:3" s="15" customFormat="1" ht="15" hidden="1" customHeight="1" outlineLevel="1" x14ac:dyDescent="0.2">
      <c r="A5552" s="171" t="s">
        <v>330</v>
      </c>
      <c r="B5552" s="163"/>
      <c r="C5552" s="180">
        <v>34445602</v>
      </c>
    </row>
    <row r="5553" spans="1:5" s="15" customFormat="1" ht="15" hidden="1" customHeight="1" outlineLevel="1" x14ac:dyDescent="0.2">
      <c r="A5553" s="170" t="s">
        <v>332</v>
      </c>
      <c r="B5553" s="161"/>
      <c r="C5553" s="182" t="s">
        <v>769</v>
      </c>
    </row>
    <row r="5554" spans="1:5" s="15" customFormat="1" ht="15" hidden="1" customHeight="1" outlineLevel="1" x14ac:dyDescent="0.2">
      <c r="A5554" s="171" t="s">
        <v>333</v>
      </c>
      <c r="B5554" s="163"/>
      <c r="C5554" s="180">
        <v>2224198</v>
      </c>
    </row>
    <row r="5555" spans="1:5" s="15" customFormat="1" ht="15" hidden="1" customHeight="1" outlineLevel="1" x14ac:dyDescent="0.2">
      <c r="A5555" s="171" t="s">
        <v>334</v>
      </c>
      <c r="B5555" s="163"/>
      <c r="C5555" s="180">
        <v>5922530</v>
      </c>
    </row>
    <row r="5556" spans="1:5" s="15" customFormat="1" ht="15" hidden="1" customHeight="1" outlineLevel="1" x14ac:dyDescent="0.2">
      <c r="A5556" s="171" t="s">
        <v>533</v>
      </c>
      <c r="B5556" s="163"/>
      <c r="C5556" s="180">
        <v>13613518</v>
      </c>
    </row>
    <row r="5557" spans="1:5" s="15" customFormat="1" ht="15" hidden="1" customHeight="1" outlineLevel="1" x14ac:dyDescent="0.2">
      <c r="A5557" s="170" t="s">
        <v>741</v>
      </c>
      <c r="B5557" s="161"/>
      <c r="C5557" s="180">
        <v>7643147</v>
      </c>
    </row>
    <row r="5558" spans="1:5" s="15" customFormat="1" ht="15" hidden="1" customHeight="1" outlineLevel="1" x14ac:dyDescent="0.2">
      <c r="A5558" s="171" t="s">
        <v>336</v>
      </c>
      <c r="B5558" s="163"/>
      <c r="C5558" s="180">
        <v>7643147</v>
      </c>
    </row>
    <row r="5559" spans="1:5" ht="11.25" customHeight="1" collapsed="1" thickBot="1" x14ac:dyDescent="0.3">
      <c r="A5559" s="56" t="s">
        <v>220</v>
      </c>
      <c r="B5559" s="54"/>
      <c r="C5559" s="55"/>
      <c r="D5559" s="9"/>
      <c r="E5559" s="8"/>
    </row>
    <row r="5560" spans="1:5" s="111" customFormat="1" ht="19.5" thickTop="1" x14ac:dyDescent="0.3">
      <c r="A5560" s="106" t="s">
        <v>219</v>
      </c>
      <c r="B5560" s="107">
        <v>11354</v>
      </c>
      <c r="C5560" s="108">
        <v>35349547</v>
      </c>
      <c r="D5560" s="109">
        <f t="shared" si="27"/>
        <v>3113.4002994539369</v>
      </c>
      <c r="E5560" s="110">
        <f t="shared" si="28"/>
        <v>447.3276292318875</v>
      </c>
    </row>
    <row r="5561" spans="1:5" ht="17.25" hidden="1" outlineLevel="1" thickTop="1" thickBot="1" x14ac:dyDescent="0.3">
      <c r="A5561" s="277" t="s">
        <v>781</v>
      </c>
      <c r="B5561" s="278"/>
      <c r="C5561" s="279"/>
      <c r="D5561" s="9"/>
      <c r="E5561" s="8"/>
    </row>
    <row r="5562" spans="1:5" ht="17.25" hidden="1" outlineLevel="1" thickTop="1" thickBot="1" x14ac:dyDescent="0.3">
      <c r="A5562" s="30" t="s">
        <v>782</v>
      </c>
      <c r="B5562" s="31"/>
      <c r="C5562" s="32" t="s">
        <v>783</v>
      </c>
      <c r="D5562" s="9"/>
      <c r="E5562" s="8"/>
    </row>
    <row r="5563" spans="1:5" s="15" customFormat="1" ht="15" hidden="1" customHeight="1" outlineLevel="1" thickTop="1" x14ac:dyDescent="0.2">
      <c r="A5563" s="172" t="s">
        <v>602</v>
      </c>
      <c r="B5563" s="165"/>
      <c r="C5563" s="183">
        <v>35349547</v>
      </c>
    </row>
    <row r="5564" spans="1:5" s="15" customFormat="1" ht="15" hidden="1" customHeight="1" outlineLevel="1" x14ac:dyDescent="0.2">
      <c r="A5564" s="170" t="s">
        <v>310</v>
      </c>
      <c r="B5564" s="161"/>
      <c r="C5564" s="181">
        <v>155000</v>
      </c>
    </row>
    <row r="5565" spans="1:5" s="15" customFormat="1" ht="15" hidden="1" customHeight="1" outlineLevel="1" x14ac:dyDescent="0.2">
      <c r="A5565" s="171" t="s">
        <v>311</v>
      </c>
      <c r="B5565" s="163"/>
      <c r="C5565" s="181">
        <v>155000</v>
      </c>
    </row>
    <row r="5566" spans="1:5" s="15" customFormat="1" ht="15" hidden="1" customHeight="1" outlineLevel="1" x14ac:dyDescent="0.2">
      <c r="A5566" s="170" t="s">
        <v>313</v>
      </c>
      <c r="B5566" s="161"/>
      <c r="C5566" s="181">
        <v>195500</v>
      </c>
    </row>
    <row r="5567" spans="1:5" s="15" customFormat="1" ht="15" hidden="1" customHeight="1" outlineLevel="1" x14ac:dyDescent="0.2">
      <c r="A5567" s="171" t="s">
        <v>314</v>
      </c>
      <c r="B5567" s="163"/>
      <c r="C5567" s="181">
        <v>155000</v>
      </c>
    </row>
    <row r="5568" spans="1:5" s="15" customFormat="1" ht="15" hidden="1" customHeight="1" outlineLevel="1" x14ac:dyDescent="0.2">
      <c r="A5568" s="171" t="s">
        <v>315</v>
      </c>
      <c r="B5568" s="163"/>
      <c r="C5568" s="181">
        <v>35000</v>
      </c>
    </row>
    <row r="5569" spans="1:3" s="15" customFormat="1" ht="15" hidden="1" customHeight="1" outlineLevel="1" x14ac:dyDescent="0.2">
      <c r="A5569" s="171" t="s">
        <v>316</v>
      </c>
      <c r="B5569" s="163"/>
      <c r="C5569" s="181">
        <v>5500</v>
      </c>
    </row>
    <row r="5570" spans="1:3" s="15" customFormat="1" ht="15" hidden="1" customHeight="1" outlineLevel="1" x14ac:dyDescent="0.2">
      <c r="A5570" s="170" t="s">
        <v>318</v>
      </c>
      <c r="B5570" s="161"/>
      <c r="C5570" s="181">
        <v>107235</v>
      </c>
    </row>
    <row r="5571" spans="1:3" s="15" customFormat="1" ht="15" hidden="1" customHeight="1" outlineLevel="1" x14ac:dyDescent="0.2">
      <c r="A5571" s="171" t="s">
        <v>376</v>
      </c>
      <c r="B5571" s="163"/>
      <c r="C5571" s="181">
        <v>32235</v>
      </c>
    </row>
    <row r="5572" spans="1:3" s="15" customFormat="1" ht="15" hidden="1" customHeight="1" outlineLevel="1" x14ac:dyDescent="0.2">
      <c r="A5572" s="171" t="s">
        <v>321</v>
      </c>
      <c r="B5572" s="163"/>
      <c r="C5572" s="181">
        <v>60000</v>
      </c>
    </row>
    <row r="5573" spans="1:3" s="15" customFormat="1" ht="15" hidden="1" customHeight="1" outlineLevel="1" x14ac:dyDescent="0.2">
      <c r="A5573" s="171" t="s">
        <v>323</v>
      </c>
      <c r="B5573" s="163"/>
      <c r="C5573" s="181">
        <v>15000</v>
      </c>
    </row>
    <row r="5574" spans="1:3" s="15" customFormat="1" ht="15" hidden="1" customHeight="1" outlineLevel="1" x14ac:dyDescent="0.2">
      <c r="A5574" s="170" t="s">
        <v>326</v>
      </c>
      <c r="B5574" s="161"/>
      <c r="C5574" s="181">
        <v>1500</v>
      </c>
    </row>
    <row r="5575" spans="1:3" s="15" customFormat="1" ht="15" hidden="1" customHeight="1" outlineLevel="1" x14ac:dyDescent="0.2">
      <c r="A5575" s="171" t="s">
        <v>361</v>
      </c>
      <c r="B5575" s="163"/>
      <c r="C5575" s="181">
        <v>1500</v>
      </c>
    </row>
    <row r="5576" spans="1:3" s="15" customFormat="1" ht="15" hidden="1" customHeight="1" outlineLevel="1" x14ac:dyDescent="0.2">
      <c r="A5576" s="170" t="s">
        <v>328</v>
      </c>
      <c r="B5576" s="161"/>
      <c r="C5576" s="180">
        <v>20935462</v>
      </c>
    </row>
    <row r="5577" spans="1:3" s="15" customFormat="1" ht="15" hidden="1" customHeight="1" outlineLevel="1" x14ac:dyDescent="0.2">
      <c r="A5577" s="171" t="s">
        <v>330</v>
      </c>
      <c r="B5577" s="163"/>
      <c r="C5577" s="180">
        <v>20935462</v>
      </c>
    </row>
    <row r="5578" spans="1:3" s="15" customFormat="1" ht="15" hidden="1" customHeight="1" outlineLevel="1" x14ac:dyDescent="0.2">
      <c r="A5578" s="170" t="s">
        <v>331</v>
      </c>
      <c r="B5578" s="161"/>
      <c r="C5578" s="181">
        <v>48000</v>
      </c>
    </row>
    <row r="5579" spans="1:3" s="15" customFormat="1" ht="15" hidden="1" customHeight="1" outlineLevel="1" x14ac:dyDescent="0.2">
      <c r="A5579" s="171" t="s">
        <v>351</v>
      </c>
      <c r="B5579" s="163"/>
      <c r="C5579" s="181">
        <v>48000</v>
      </c>
    </row>
    <row r="5580" spans="1:3" s="15" customFormat="1" ht="15" hidden="1" customHeight="1" outlineLevel="1" x14ac:dyDescent="0.2">
      <c r="A5580" s="170" t="s">
        <v>332</v>
      </c>
      <c r="B5580" s="161"/>
      <c r="C5580" s="180">
        <v>10561850</v>
      </c>
    </row>
    <row r="5581" spans="1:3" s="15" customFormat="1" ht="15" hidden="1" customHeight="1" outlineLevel="1" x14ac:dyDescent="0.2">
      <c r="A5581" s="171" t="s">
        <v>333</v>
      </c>
      <c r="B5581" s="163"/>
      <c r="C5581" s="180">
        <v>1235633</v>
      </c>
    </row>
    <row r="5582" spans="1:3" s="15" customFormat="1" ht="15" hidden="1" customHeight="1" outlineLevel="1" x14ac:dyDescent="0.2">
      <c r="A5582" s="171" t="s">
        <v>334</v>
      </c>
      <c r="B5582" s="163"/>
      <c r="C5582" s="180">
        <v>3278331</v>
      </c>
    </row>
    <row r="5583" spans="1:3" s="15" customFormat="1" ht="15" hidden="1" customHeight="1" outlineLevel="1" x14ac:dyDescent="0.2">
      <c r="A5583" s="171" t="s">
        <v>533</v>
      </c>
      <c r="B5583" s="163"/>
      <c r="C5583" s="180">
        <v>6047886</v>
      </c>
    </row>
    <row r="5584" spans="1:3" s="15" customFormat="1" ht="15" hidden="1" customHeight="1" outlineLevel="1" x14ac:dyDescent="0.2">
      <c r="A5584" s="170" t="s">
        <v>741</v>
      </c>
      <c r="B5584" s="161"/>
      <c r="C5584" s="180">
        <v>3345000</v>
      </c>
    </row>
    <row r="5585" spans="1:5" s="15" customFormat="1" ht="15" hidden="1" customHeight="1" outlineLevel="1" x14ac:dyDescent="0.2">
      <c r="A5585" s="171" t="s">
        <v>336</v>
      </c>
      <c r="B5585" s="163"/>
      <c r="C5585" s="180">
        <v>3345000</v>
      </c>
    </row>
    <row r="5586" spans="1:5" ht="11.25" customHeight="1" collapsed="1" thickBot="1" x14ac:dyDescent="0.3">
      <c r="A5586" s="56" t="s">
        <v>219</v>
      </c>
      <c r="B5586" s="54"/>
      <c r="C5586" s="55"/>
      <c r="D5586" s="9"/>
      <c r="E5586" s="8"/>
    </row>
    <row r="5587" spans="1:5" s="111" customFormat="1" ht="19.5" thickTop="1" x14ac:dyDescent="0.3">
      <c r="A5587" s="112" t="s">
        <v>223</v>
      </c>
      <c r="B5587" s="113">
        <v>23863</v>
      </c>
      <c r="C5587" s="114">
        <v>66134328</v>
      </c>
      <c r="D5587" s="115">
        <f t="shared" si="27"/>
        <v>2771.417173029376</v>
      </c>
      <c r="E5587" s="116">
        <f t="shared" si="28"/>
        <v>398.19212256169197</v>
      </c>
    </row>
    <row r="5588" spans="1:5" ht="17.25" hidden="1" outlineLevel="1" thickTop="1" thickBot="1" x14ac:dyDescent="0.3">
      <c r="A5588" s="277" t="s">
        <v>781</v>
      </c>
      <c r="B5588" s="278"/>
      <c r="C5588" s="279"/>
      <c r="D5588" s="9"/>
      <c r="E5588" s="8"/>
    </row>
    <row r="5589" spans="1:5" ht="17.25" hidden="1" outlineLevel="1" thickTop="1" thickBot="1" x14ac:dyDescent="0.3">
      <c r="A5589" s="30" t="s">
        <v>782</v>
      </c>
      <c r="B5589" s="31"/>
      <c r="C5589" s="32" t="s">
        <v>783</v>
      </c>
      <c r="D5589" s="9"/>
      <c r="E5589" s="8"/>
    </row>
    <row r="5590" spans="1:5" s="15" customFormat="1" ht="15" hidden="1" customHeight="1" outlineLevel="1" thickTop="1" x14ac:dyDescent="0.2">
      <c r="A5590" s="172" t="s">
        <v>601</v>
      </c>
      <c r="B5590" s="165"/>
      <c r="C5590" s="183">
        <v>66134328</v>
      </c>
    </row>
    <row r="5591" spans="1:5" s="15" customFormat="1" ht="15" hidden="1" customHeight="1" outlineLevel="1" x14ac:dyDescent="0.2">
      <c r="A5591" s="170" t="s">
        <v>310</v>
      </c>
      <c r="B5591" s="161"/>
      <c r="C5591" s="181">
        <v>114500</v>
      </c>
    </row>
    <row r="5592" spans="1:5" s="15" customFormat="1" ht="15" hidden="1" customHeight="1" outlineLevel="1" x14ac:dyDescent="0.2">
      <c r="A5592" s="171" t="s">
        <v>341</v>
      </c>
      <c r="B5592" s="163"/>
      <c r="C5592" s="181">
        <v>2500</v>
      </c>
    </row>
    <row r="5593" spans="1:5" s="15" customFormat="1" ht="15" hidden="1" customHeight="1" outlineLevel="1" x14ac:dyDescent="0.2">
      <c r="A5593" s="171" t="s">
        <v>311</v>
      </c>
      <c r="B5593" s="163"/>
      <c r="C5593" s="181">
        <v>104000</v>
      </c>
    </row>
    <row r="5594" spans="1:5" s="15" customFormat="1" ht="15" hidden="1" customHeight="1" outlineLevel="1" x14ac:dyDescent="0.2">
      <c r="A5594" s="171" t="s">
        <v>312</v>
      </c>
      <c r="B5594" s="163"/>
      <c r="C5594" s="181">
        <v>8000</v>
      </c>
    </row>
    <row r="5595" spans="1:5" s="15" customFormat="1" ht="15" hidden="1" customHeight="1" outlineLevel="1" x14ac:dyDescent="0.2">
      <c r="A5595" s="170" t="s">
        <v>313</v>
      </c>
      <c r="B5595" s="161"/>
      <c r="C5595" s="181">
        <v>885000</v>
      </c>
    </row>
    <row r="5596" spans="1:5" s="15" customFormat="1" ht="15" hidden="1" customHeight="1" outlineLevel="1" x14ac:dyDescent="0.2">
      <c r="A5596" s="171" t="s">
        <v>314</v>
      </c>
      <c r="B5596" s="163"/>
      <c r="C5596" s="181">
        <v>315000</v>
      </c>
    </row>
    <row r="5597" spans="1:5" s="15" customFormat="1" ht="15" hidden="1" customHeight="1" outlineLevel="1" x14ac:dyDescent="0.2">
      <c r="A5597" s="171" t="s">
        <v>315</v>
      </c>
      <c r="B5597" s="163"/>
      <c r="C5597" s="181">
        <v>190000</v>
      </c>
    </row>
    <row r="5598" spans="1:5" s="15" customFormat="1" ht="15" hidden="1" customHeight="1" outlineLevel="1" x14ac:dyDescent="0.2">
      <c r="A5598" s="171" t="s">
        <v>316</v>
      </c>
      <c r="B5598" s="163"/>
      <c r="C5598" s="181">
        <v>39000</v>
      </c>
    </row>
    <row r="5599" spans="1:5" s="15" customFormat="1" ht="15" hidden="1" customHeight="1" outlineLevel="1" x14ac:dyDescent="0.2">
      <c r="A5599" s="171" t="s">
        <v>317</v>
      </c>
      <c r="B5599" s="163"/>
      <c r="C5599" s="181">
        <v>1000</v>
      </c>
    </row>
    <row r="5600" spans="1:5" s="15" customFormat="1" ht="15" hidden="1" customHeight="1" outlineLevel="1" x14ac:dyDescent="0.2">
      <c r="A5600" s="171" t="s">
        <v>338</v>
      </c>
      <c r="B5600" s="163"/>
      <c r="C5600" s="181">
        <v>340000</v>
      </c>
    </row>
    <row r="5601" spans="1:5" s="15" customFormat="1" ht="15" hidden="1" customHeight="1" outlineLevel="1" x14ac:dyDescent="0.2">
      <c r="A5601" s="170" t="s">
        <v>318</v>
      </c>
      <c r="B5601" s="161"/>
      <c r="C5601" s="181">
        <v>103985</v>
      </c>
    </row>
    <row r="5602" spans="1:5" s="15" customFormat="1" ht="15" hidden="1" customHeight="1" outlineLevel="1" x14ac:dyDescent="0.2">
      <c r="A5602" s="171" t="s">
        <v>319</v>
      </c>
      <c r="B5602" s="163"/>
      <c r="C5602" s="181">
        <v>24600</v>
      </c>
    </row>
    <row r="5603" spans="1:5" s="15" customFormat="1" ht="15" hidden="1" customHeight="1" outlineLevel="1" x14ac:dyDescent="0.2">
      <c r="A5603" s="171" t="s">
        <v>356</v>
      </c>
      <c r="B5603" s="163"/>
      <c r="C5603" s="181">
        <v>6390</v>
      </c>
    </row>
    <row r="5604" spans="1:5" s="15" customFormat="1" ht="15" hidden="1" customHeight="1" outlineLevel="1" x14ac:dyDescent="0.2">
      <c r="A5604" s="171" t="s">
        <v>376</v>
      </c>
      <c r="B5604" s="163"/>
      <c r="C5604" s="181">
        <v>3485</v>
      </c>
    </row>
    <row r="5605" spans="1:5" s="15" customFormat="1" ht="15" hidden="1" customHeight="1" outlineLevel="1" x14ac:dyDescent="0.2">
      <c r="A5605" s="171" t="s">
        <v>321</v>
      </c>
      <c r="B5605" s="163"/>
      <c r="C5605" s="181">
        <v>37510</v>
      </c>
    </row>
    <row r="5606" spans="1:5" s="15" customFormat="1" ht="15" hidden="1" customHeight="1" outlineLevel="1" x14ac:dyDescent="0.2">
      <c r="A5606" s="171" t="s">
        <v>323</v>
      </c>
      <c r="B5606" s="163"/>
      <c r="C5606" s="181">
        <v>8500</v>
      </c>
    </row>
    <row r="5607" spans="1:5" s="15" customFormat="1" ht="15" hidden="1" customHeight="1" outlineLevel="1" x14ac:dyDescent="0.2">
      <c r="A5607" s="171" t="s">
        <v>324</v>
      </c>
      <c r="B5607" s="163"/>
      <c r="C5607" s="181">
        <v>2500</v>
      </c>
    </row>
    <row r="5608" spans="1:5" s="15" customFormat="1" ht="15" hidden="1" customHeight="1" outlineLevel="1" x14ac:dyDescent="0.2">
      <c r="A5608" s="171" t="s">
        <v>325</v>
      </c>
      <c r="B5608" s="163"/>
      <c r="C5608" s="181">
        <v>21000</v>
      </c>
    </row>
    <row r="5609" spans="1:5" s="15" customFormat="1" ht="15" hidden="1" customHeight="1" outlineLevel="1" x14ac:dyDescent="0.2">
      <c r="A5609" s="170" t="s">
        <v>328</v>
      </c>
      <c r="B5609" s="161"/>
      <c r="C5609" s="180">
        <v>43587580</v>
      </c>
    </row>
    <row r="5610" spans="1:5" s="15" customFormat="1" ht="15" hidden="1" customHeight="1" outlineLevel="1" x14ac:dyDescent="0.2">
      <c r="A5610" s="171" t="s">
        <v>330</v>
      </c>
      <c r="B5610" s="163"/>
      <c r="C5610" s="180">
        <v>43587580</v>
      </c>
    </row>
    <row r="5611" spans="1:5" s="15" customFormat="1" ht="15" hidden="1" customHeight="1" outlineLevel="1" x14ac:dyDescent="0.2">
      <c r="A5611" s="170" t="s">
        <v>332</v>
      </c>
      <c r="B5611" s="161"/>
      <c r="C5611" s="180">
        <v>4635003</v>
      </c>
    </row>
    <row r="5612" spans="1:5" s="15" customFormat="1" ht="15" hidden="1" customHeight="1" outlineLevel="1" x14ac:dyDescent="0.2">
      <c r="A5612" s="171" t="s">
        <v>333</v>
      </c>
      <c r="B5612" s="163"/>
      <c r="C5612" s="180">
        <v>2136698</v>
      </c>
    </row>
    <row r="5613" spans="1:5" s="15" customFormat="1" ht="15" hidden="1" customHeight="1" outlineLevel="1" x14ac:dyDescent="0.2">
      <c r="A5613" s="171" t="s">
        <v>334</v>
      </c>
      <c r="B5613" s="163"/>
      <c r="C5613" s="180">
        <v>2498305</v>
      </c>
    </row>
    <row r="5614" spans="1:5" s="15" customFormat="1" ht="15" hidden="1" customHeight="1" outlineLevel="1" x14ac:dyDescent="0.2">
      <c r="A5614" s="170" t="s">
        <v>741</v>
      </c>
      <c r="B5614" s="161"/>
      <c r="C5614" s="180">
        <v>16808260</v>
      </c>
    </row>
    <row r="5615" spans="1:5" s="15" customFormat="1" ht="15" hidden="1" customHeight="1" outlineLevel="1" x14ac:dyDescent="0.2">
      <c r="A5615" s="171" t="s">
        <v>336</v>
      </c>
      <c r="B5615" s="163"/>
      <c r="C5615" s="180">
        <v>16808260</v>
      </c>
    </row>
    <row r="5616" spans="1:5" ht="11.25" customHeight="1" collapsed="1" thickBot="1" x14ac:dyDescent="0.3">
      <c r="A5616" s="56" t="s">
        <v>223</v>
      </c>
      <c r="B5616" s="54"/>
      <c r="C5616" s="55"/>
      <c r="D5616" s="9"/>
      <c r="E5616" s="8"/>
    </row>
    <row r="5617" spans="1:5" s="111" customFormat="1" ht="19.5" thickTop="1" x14ac:dyDescent="0.3">
      <c r="A5617" s="106" t="s">
        <v>827</v>
      </c>
      <c r="B5617" s="107">
        <v>21991</v>
      </c>
      <c r="C5617" s="108">
        <v>52959858</v>
      </c>
      <c r="D5617" s="109">
        <f t="shared" si="27"/>
        <v>2408.2514665090266</v>
      </c>
      <c r="E5617" s="110">
        <f t="shared" si="28"/>
        <v>346.01314173980268</v>
      </c>
    </row>
    <row r="5618" spans="1:5" ht="17.25" hidden="1" outlineLevel="1" thickTop="1" thickBot="1" x14ac:dyDescent="0.3">
      <c r="A5618" s="277" t="s">
        <v>781</v>
      </c>
      <c r="B5618" s="278"/>
      <c r="C5618" s="279"/>
      <c r="D5618" s="9"/>
      <c r="E5618" s="8"/>
    </row>
    <row r="5619" spans="1:5" ht="17.25" hidden="1" outlineLevel="1" thickTop="1" thickBot="1" x14ac:dyDescent="0.3">
      <c r="A5619" s="30" t="s">
        <v>782</v>
      </c>
      <c r="B5619" s="31"/>
      <c r="C5619" s="32" t="s">
        <v>783</v>
      </c>
      <c r="D5619" s="9"/>
      <c r="E5619" s="8"/>
    </row>
    <row r="5620" spans="1:5" s="15" customFormat="1" ht="15" hidden="1" customHeight="1" outlineLevel="1" thickTop="1" x14ac:dyDescent="0.2">
      <c r="A5620" s="172" t="s">
        <v>603</v>
      </c>
      <c r="B5620" s="165"/>
      <c r="C5620" s="183">
        <v>52959858</v>
      </c>
    </row>
    <row r="5621" spans="1:5" s="15" customFormat="1" ht="15" hidden="1" customHeight="1" outlineLevel="1" x14ac:dyDescent="0.2">
      <c r="A5621" s="170" t="s">
        <v>310</v>
      </c>
      <c r="B5621" s="161"/>
      <c r="C5621" s="181">
        <v>997767</v>
      </c>
    </row>
    <row r="5622" spans="1:5" s="15" customFormat="1" ht="15" hidden="1" customHeight="1" outlineLevel="1" x14ac:dyDescent="0.2">
      <c r="A5622" s="171" t="s">
        <v>341</v>
      </c>
      <c r="B5622" s="163"/>
      <c r="C5622" s="181">
        <v>109867</v>
      </c>
    </row>
    <row r="5623" spans="1:5" s="15" customFormat="1" ht="15" hidden="1" customHeight="1" outlineLevel="1" x14ac:dyDescent="0.2">
      <c r="A5623" s="171" t="s">
        <v>311</v>
      </c>
      <c r="B5623" s="163"/>
      <c r="C5623" s="181">
        <v>807900</v>
      </c>
    </row>
    <row r="5624" spans="1:5" s="15" customFormat="1" ht="15" hidden="1" customHeight="1" outlineLevel="1" x14ac:dyDescent="0.2">
      <c r="A5624" s="171" t="s">
        <v>312</v>
      </c>
      <c r="B5624" s="163"/>
      <c r="C5624" s="181">
        <v>80000</v>
      </c>
    </row>
    <row r="5625" spans="1:5" s="15" customFormat="1" ht="15" hidden="1" customHeight="1" outlineLevel="1" x14ac:dyDescent="0.2">
      <c r="A5625" s="170" t="s">
        <v>313</v>
      </c>
      <c r="B5625" s="161"/>
      <c r="C5625" s="181">
        <v>377500</v>
      </c>
    </row>
    <row r="5626" spans="1:5" s="15" customFormat="1" ht="15" hidden="1" customHeight="1" outlineLevel="1" x14ac:dyDescent="0.2">
      <c r="A5626" s="171" t="s">
        <v>314</v>
      </c>
      <c r="B5626" s="163"/>
      <c r="C5626" s="181">
        <v>250000</v>
      </c>
    </row>
    <row r="5627" spans="1:5" s="15" customFormat="1" ht="15" hidden="1" customHeight="1" outlineLevel="1" x14ac:dyDescent="0.2">
      <c r="A5627" s="171" t="s">
        <v>315</v>
      </c>
      <c r="B5627" s="163"/>
      <c r="C5627" s="181">
        <v>90000</v>
      </c>
    </row>
    <row r="5628" spans="1:5" s="15" customFormat="1" ht="15" hidden="1" customHeight="1" outlineLevel="1" x14ac:dyDescent="0.2">
      <c r="A5628" s="171" t="s">
        <v>316</v>
      </c>
      <c r="B5628" s="163"/>
      <c r="C5628" s="181">
        <v>35000</v>
      </c>
    </row>
    <row r="5629" spans="1:5" s="15" customFormat="1" ht="15" hidden="1" customHeight="1" outlineLevel="1" x14ac:dyDescent="0.2">
      <c r="A5629" s="171" t="s">
        <v>317</v>
      </c>
      <c r="B5629" s="163"/>
      <c r="C5629" s="181">
        <v>2000</v>
      </c>
    </row>
    <row r="5630" spans="1:5" s="15" customFormat="1" ht="15" hidden="1" customHeight="1" outlineLevel="1" x14ac:dyDescent="0.2">
      <c r="A5630" s="171" t="s">
        <v>338</v>
      </c>
      <c r="B5630" s="163"/>
      <c r="C5630" s="184">
        <v>500</v>
      </c>
    </row>
    <row r="5631" spans="1:5" s="160" customFormat="1" ht="15" hidden="1" customHeight="1" outlineLevel="1" x14ac:dyDescent="0.2">
      <c r="A5631" s="170" t="s">
        <v>318</v>
      </c>
      <c r="B5631" s="161"/>
      <c r="C5631" s="181">
        <v>384507</v>
      </c>
      <c r="D5631" s="159"/>
      <c r="E5631" s="159"/>
    </row>
    <row r="5632" spans="1:5" s="160" customFormat="1" ht="15" hidden="1" customHeight="1" outlineLevel="1" x14ac:dyDescent="0.2">
      <c r="A5632" s="171" t="s">
        <v>319</v>
      </c>
      <c r="B5632" s="163"/>
      <c r="C5632" s="181">
        <v>40000</v>
      </c>
      <c r="D5632" s="159"/>
      <c r="E5632" s="159"/>
    </row>
    <row r="5633" spans="1:5" s="160" customFormat="1" ht="15" hidden="1" customHeight="1" outlineLevel="1" x14ac:dyDescent="0.2">
      <c r="A5633" s="171" t="s">
        <v>343</v>
      </c>
      <c r="B5633" s="163"/>
      <c r="C5633" s="181">
        <v>13143</v>
      </c>
      <c r="D5633" s="159"/>
      <c r="E5633" s="159"/>
    </row>
    <row r="5634" spans="1:5" s="160" customFormat="1" ht="15" hidden="1" customHeight="1" outlineLevel="1" x14ac:dyDescent="0.2">
      <c r="A5634" s="171" t="s">
        <v>376</v>
      </c>
      <c r="B5634" s="163"/>
      <c r="C5634" s="181">
        <v>66364</v>
      </c>
      <c r="D5634" s="159"/>
      <c r="E5634" s="159"/>
    </row>
    <row r="5635" spans="1:5" s="160" customFormat="1" ht="15" hidden="1" customHeight="1" outlineLevel="1" x14ac:dyDescent="0.2">
      <c r="A5635" s="171" t="s">
        <v>321</v>
      </c>
      <c r="B5635" s="163"/>
      <c r="C5635" s="181">
        <v>40000</v>
      </c>
      <c r="D5635" s="159"/>
      <c r="E5635" s="159"/>
    </row>
    <row r="5636" spans="1:5" s="160" customFormat="1" ht="15" hidden="1" customHeight="1" outlineLevel="1" x14ac:dyDescent="0.2">
      <c r="A5636" s="171" t="s">
        <v>322</v>
      </c>
      <c r="B5636" s="163"/>
      <c r="C5636" s="181">
        <v>190000</v>
      </c>
      <c r="D5636" s="159"/>
      <c r="E5636" s="159"/>
    </row>
    <row r="5637" spans="1:5" s="160" customFormat="1" ht="15" hidden="1" customHeight="1" outlineLevel="1" x14ac:dyDescent="0.2">
      <c r="A5637" s="171" t="s">
        <v>323</v>
      </c>
      <c r="B5637" s="163"/>
      <c r="C5637" s="181">
        <v>5000</v>
      </c>
      <c r="D5637" s="159"/>
      <c r="E5637" s="159"/>
    </row>
    <row r="5638" spans="1:5" s="160" customFormat="1" ht="15" hidden="1" customHeight="1" outlineLevel="1" x14ac:dyDescent="0.2">
      <c r="A5638" s="171" t="s">
        <v>325</v>
      </c>
      <c r="B5638" s="163"/>
      <c r="C5638" s="181">
        <v>30000</v>
      </c>
      <c r="D5638" s="159"/>
      <c r="E5638" s="159"/>
    </row>
    <row r="5639" spans="1:5" s="160" customFormat="1" ht="15" hidden="1" customHeight="1" outlineLevel="1" x14ac:dyDescent="0.2">
      <c r="A5639" s="170" t="s">
        <v>328</v>
      </c>
      <c r="B5639" s="161"/>
      <c r="C5639" s="180">
        <v>39418559</v>
      </c>
      <c r="D5639" s="159"/>
      <c r="E5639" s="159"/>
    </row>
    <row r="5640" spans="1:5" s="160" customFormat="1" ht="15" hidden="1" customHeight="1" outlineLevel="1" x14ac:dyDescent="0.2">
      <c r="A5640" s="171" t="s">
        <v>330</v>
      </c>
      <c r="B5640" s="163"/>
      <c r="C5640" s="180">
        <v>39418559</v>
      </c>
      <c r="D5640" s="159"/>
      <c r="E5640" s="159"/>
    </row>
    <row r="5641" spans="1:5" s="160" customFormat="1" ht="15" hidden="1" customHeight="1" outlineLevel="1" x14ac:dyDescent="0.2">
      <c r="A5641" s="170" t="s">
        <v>332</v>
      </c>
      <c r="B5641" s="161"/>
      <c r="C5641" s="180">
        <v>9313059</v>
      </c>
      <c r="D5641" s="159"/>
      <c r="E5641" s="159"/>
    </row>
    <row r="5642" spans="1:5" s="160" customFormat="1" ht="15" hidden="1" customHeight="1" outlineLevel="1" x14ac:dyDescent="0.2">
      <c r="A5642" s="171" t="s">
        <v>333</v>
      </c>
      <c r="B5642" s="163"/>
      <c r="C5642" s="180">
        <v>2501929</v>
      </c>
      <c r="D5642" s="159"/>
      <c r="E5642" s="159"/>
    </row>
    <row r="5643" spans="1:5" s="160" customFormat="1" ht="15" hidden="1" customHeight="1" outlineLevel="1" x14ac:dyDescent="0.2">
      <c r="A5643" s="171" t="s">
        <v>334</v>
      </c>
      <c r="B5643" s="163"/>
      <c r="C5643" s="180">
        <v>4060538</v>
      </c>
      <c r="D5643" s="159"/>
      <c r="E5643" s="159"/>
    </row>
    <row r="5644" spans="1:5" s="160" customFormat="1" ht="15" hidden="1" customHeight="1" outlineLevel="1" x14ac:dyDescent="0.2">
      <c r="A5644" s="171" t="s">
        <v>533</v>
      </c>
      <c r="B5644" s="163"/>
      <c r="C5644" s="180">
        <v>2750592</v>
      </c>
      <c r="D5644" s="159"/>
      <c r="E5644" s="159"/>
    </row>
    <row r="5645" spans="1:5" s="160" customFormat="1" ht="15" hidden="1" customHeight="1" outlineLevel="1" x14ac:dyDescent="0.2">
      <c r="A5645" s="170" t="s">
        <v>741</v>
      </c>
      <c r="B5645" s="161"/>
      <c r="C5645" s="180">
        <v>2468466</v>
      </c>
      <c r="D5645" s="159"/>
      <c r="E5645" s="159"/>
    </row>
    <row r="5646" spans="1:5" s="160" customFormat="1" ht="15" hidden="1" customHeight="1" outlineLevel="1" thickBot="1" x14ac:dyDescent="0.25">
      <c r="A5646" s="171" t="s">
        <v>336</v>
      </c>
      <c r="B5646" s="163"/>
      <c r="C5646" s="185">
        <v>2468466</v>
      </c>
      <c r="D5646" s="159"/>
      <c r="E5646" s="159"/>
    </row>
    <row r="5647" spans="1:5" ht="11.25" customHeight="1" collapsed="1" thickBot="1" x14ac:dyDescent="0.3">
      <c r="A5647" s="56" t="s">
        <v>116</v>
      </c>
      <c r="B5647" s="54"/>
      <c r="C5647" s="55"/>
      <c r="D5647" s="9"/>
      <c r="E5647" s="8"/>
    </row>
    <row r="5648" spans="1:5" s="135" customFormat="1" ht="21.75" thickTop="1" x14ac:dyDescent="0.35">
      <c r="A5648" s="151" t="s">
        <v>227</v>
      </c>
      <c r="B5648" s="131">
        <v>2657762</v>
      </c>
      <c r="C5648" s="132">
        <v>4612921597</v>
      </c>
      <c r="D5648" s="133">
        <f t="shared" si="22"/>
        <v>1735.6413392169802</v>
      </c>
      <c r="E5648" s="134">
        <f t="shared" si="23"/>
        <v>249.37375563462359</v>
      </c>
    </row>
    <row r="5649" spans="1:5" s="111" customFormat="1" ht="18.75" x14ac:dyDescent="0.3">
      <c r="A5649" s="112" t="s">
        <v>249</v>
      </c>
      <c r="B5649" s="113">
        <v>15317</v>
      </c>
      <c r="C5649" s="114">
        <v>43373380</v>
      </c>
      <c r="D5649" s="115">
        <f t="shared" ref="D5649:D6461" si="29">C5649/B5649</f>
        <v>2831.7150878109292</v>
      </c>
      <c r="E5649" s="116">
        <f t="shared" ref="E5649:E6461" si="30">D5649/6.96</f>
        <v>406.85561606478865</v>
      </c>
    </row>
    <row r="5650" spans="1:5" ht="17.25" hidden="1" outlineLevel="1" thickTop="1" thickBot="1" x14ac:dyDescent="0.3">
      <c r="A5650" s="277" t="s">
        <v>781</v>
      </c>
      <c r="B5650" s="278"/>
      <c r="C5650" s="279"/>
      <c r="D5650" s="9"/>
      <c r="E5650" s="8"/>
    </row>
    <row r="5651" spans="1:5" ht="17.25" hidden="1" outlineLevel="1" thickTop="1" thickBot="1" x14ac:dyDescent="0.3">
      <c r="A5651" s="30" t="s">
        <v>782</v>
      </c>
      <c r="B5651" s="31"/>
      <c r="C5651" s="32" t="s">
        <v>783</v>
      </c>
      <c r="D5651" s="9"/>
      <c r="E5651" s="8"/>
    </row>
    <row r="5652" spans="1:5" s="15" customFormat="1" ht="15" hidden="1" customHeight="1" outlineLevel="1" thickTop="1" x14ac:dyDescent="0.2">
      <c r="A5652" s="195" t="s">
        <v>606</v>
      </c>
      <c r="B5652" s="196"/>
      <c r="C5652" s="183">
        <v>43373380</v>
      </c>
    </row>
    <row r="5653" spans="1:5" s="15" customFormat="1" ht="15" hidden="1" customHeight="1" outlineLevel="1" x14ac:dyDescent="0.2">
      <c r="A5653" s="197" t="s">
        <v>310</v>
      </c>
      <c r="B5653" s="198"/>
      <c r="C5653" s="181">
        <v>264000</v>
      </c>
    </row>
    <row r="5654" spans="1:5" s="15" customFormat="1" ht="15" hidden="1" customHeight="1" outlineLevel="1" x14ac:dyDescent="0.2">
      <c r="A5654" s="199" t="s">
        <v>311</v>
      </c>
      <c r="B5654" s="200"/>
      <c r="C5654" s="181">
        <v>264000</v>
      </c>
    </row>
    <row r="5655" spans="1:5" s="15" customFormat="1" ht="15" hidden="1" customHeight="1" outlineLevel="1" x14ac:dyDescent="0.2">
      <c r="A5655" s="197" t="s">
        <v>313</v>
      </c>
      <c r="B5655" s="198"/>
      <c r="C5655" s="180">
        <v>8443540</v>
      </c>
    </row>
    <row r="5656" spans="1:5" s="15" customFormat="1" ht="15" hidden="1" customHeight="1" outlineLevel="1" x14ac:dyDescent="0.2">
      <c r="A5656" s="199" t="s">
        <v>314</v>
      </c>
      <c r="B5656" s="200"/>
      <c r="C5656" s="180">
        <v>4439940</v>
      </c>
    </row>
    <row r="5657" spans="1:5" s="15" customFormat="1" ht="15" hidden="1" customHeight="1" outlineLevel="1" x14ac:dyDescent="0.2">
      <c r="A5657" s="199" t="s">
        <v>315</v>
      </c>
      <c r="B5657" s="200"/>
      <c r="C5657" s="181">
        <v>85000</v>
      </c>
    </row>
    <row r="5658" spans="1:5" s="15" customFormat="1" ht="15" hidden="1" customHeight="1" outlineLevel="1" x14ac:dyDescent="0.2">
      <c r="A5658" s="199" t="s">
        <v>316</v>
      </c>
      <c r="B5658" s="200"/>
      <c r="C5658" s="180">
        <v>3913600</v>
      </c>
    </row>
    <row r="5659" spans="1:5" s="15" customFormat="1" ht="15" hidden="1" customHeight="1" outlineLevel="1" x14ac:dyDescent="0.2">
      <c r="A5659" s="199" t="s">
        <v>317</v>
      </c>
      <c r="B5659" s="200"/>
      <c r="C5659" s="181">
        <v>5000</v>
      </c>
    </row>
    <row r="5660" spans="1:5" s="15" customFormat="1" ht="15" hidden="1" customHeight="1" outlineLevel="1" x14ac:dyDescent="0.2">
      <c r="A5660" s="197" t="s">
        <v>318</v>
      </c>
      <c r="B5660" s="198"/>
      <c r="C5660" s="180">
        <v>3984177</v>
      </c>
    </row>
    <row r="5661" spans="1:5" s="15" customFormat="1" ht="15" hidden="1" customHeight="1" outlineLevel="1" x14ac:dyDescent="0.2">
      <c r="A5661" s="199" t="s">
        <v>319</v>
      </c>
      <c r="B5661" s="200"/>
      <c r="C5661" s="180">
        <v>3538730</v>
      </c>
    </row>
    <row r="5662" spans="1:5" s="15" customFormat="1" ht="15" hidden="1" customHeight="1" outlineLevel="1" x14ac:dyDescent="0.2">
      <c r="A5662" s="199" t="s">
        <v>343</v>
      </c>
      <c r="B5662" s="200"/>
      <c r="C5662" s="181">
        <v>1500</v>
      </c>
    </row>
    <row r="5663" spans="1:5" s="15" customFormat="1" ht="15" hidden="1" customHeight="1" outlineLevel="1" x14ac:dyDescent="0.2">
      <c r="A5663" s="199" t="s">
        <v>376</v>
      </c>
      <c r="B5663" s="200"/>
      <c r="C5663" s="181">
        <v>103947</v>
      </c>
    </row>
    <row r="5664" spans="1:5" s="15" customFormat="1" ht="15" hidden="1" customHeight="1" outlineLevel="1" x14ac:dyDescent="0.2">
      <c r="A5664" s="199" t="s">
        <v>322</v>
      </c>
      <c r="B5664" s="200"/>
      <c r="C5664" s="181">
        <v>340000</v>
      </c>
    </row>
    <row r="5665" spans="1:5" s="15" customFormat="1" ht="15" hidden="1" customHeight="1" outlineLevel="1" x14ac:dyDescent="0.2">
      <c r="A5665" s="197" t="s">
        <v>328</v>
      </c>
      <c r="B5665" s="198"/>
      <c r="C5665" s="180">
        <v>12813740</v>
      </c>
    </row>
    <row r="5666" spans="1:5" s="15" customFormat="1" ht="15" hidden="1" customHeight="1" outlineLevel="1" x14ac:dyDescent="0.2">
      <c r="A5666" s="199" t="s">
        <v>329</v>
      </c>
      <c r="B5666" s="200"/>
      <c r="C5666" s="180">
        <v>3475207</v>
      </c>
    </row>
    <row r="5667" spans="1:5" s="15" customFormat="1" ht="15" hidden="1" customHeight="1" outlineLevel="1" x14ac:dyDescent="0.2">
      <c r="A5667" s="199" t="s">
        <v>330</v>
      </c>
      <c r="B5667" s="200"/>
      <c r="C5667" s="180">
        <v>9338533</v>
      </c>
    </row>
    <row r="5668" spans="1:5" s="15" customFormat="1" ht="15" hidden="1" customHeight="1" outlineLevel="1" x14ac:dyDescent="0.2">
      <c r="A5668" s="197" t="s">
        <v>332</v>
      </c>
      <c r="B5668" s="198"/>
      <c r="C5668" s="180">
        <v>2249320</v>
      </c>
    </row>
    <row r="5669" spans="1:5" s="15" customFormat="1" ht="15" hidden="1" customHeight="1" outlineLevel="1" x14ac:dyDescent="0.2">
      <c r="A5669" s="199" t="s">
        <v>333</v>
      </c>
      <c r="B5669" s="200"/>
      <c r="C5669" s="180">
        <v>2104338</v>
      </c>
    </row>
    <row r="5670" spans="1:5" s="15" customFormat="1" ht="15" hidden="1" customHeight="1" outlineLevel="1" x14ac:dyDescent="0.2">
      <c r="A5670" s="199" t="s">
        <v>334</v>
      </c>
      <c r="B5670" s="200"/>
      <c r="C5670" s="181">
        <v>144982</v>
      </c>
    </row>
    <row r="5671" spans="1:5" s="15" customFormat="1" ht="15" hidden="1" customHeight="1" outlineLevel="1" x14ac:dyDescent="0.2">
      <c r="A5671" s="197" t="s">
        <v>741</v>
      </c>
      <c r="B5671" s="198"/>
      <c r="C5671" s="180">
        <v>14637837</v>
      </c>
    </row>
    <row r="5672" spans="1:5" s="15" customFormat="1" ht="15" hidden="1" customHeight="1" outlineLevel="1" x14ac:dyDescent="0.2">
      <c r="A5672" s="199" t="s">
        <v>336</v>
      </c>
      <c r="B5672" s="200"/>
      <c r="C5672" s="180">
        <v>14637837</v>
      </c>
    </row>
    <row r="5673" spans="1:5" s="15" customFormat="1" ht="15" hidden="1" customHeight="1" outlineLevel="1" x14ac:dyDescent="0.2">
      <c r="A5673" s="197" t="s">
        <v>748</v>
      </c>
      <c r="B5673" s="198"/>
      <c r="C5673" s="181">
        <v>980766</v>
      </c>
    </row>
    <row r="5674" spans="1:5" s="15" customFormat="1" ht="15" hidden="1" customHeight="1" outlineLevel="1" x14ac:dyDescent="0.2">
      <c r="A5674" s="199" t="s">
        <v>387</v>
      </c>
      <c r="B5674" s="200"/>
      <c r="C5674" s="181">
        <v>980766</v>
      </c>
    </row>
    <row r="5675" spans="1:5" ht="11.25" customHeight="1" collapsed="1" thickBot="1" x14ac:dyDescent="0.3">
      <c r="A5675" s="56" t="s">
        <v>249</v>
      </c>
      <c r="B5675" s="54"/>
      <c r="C5675" s="55"/>
      <c r="D5675" s="9"/>
      <c r="E5675" s="8"/>
    </row>
    <row r="5676" spans="1:5" s="111" customFormat="1" ht="19.5" thickTop="1" x14ac:dyDescent="0.3">
      <c r="A5676" s="106" t="s">
        <v>269</v>
      </c>
      <c r="B5676" s="107">
        <v>1454539</v>
      </c>
      <c r="C5676" s="108">
        <v>2923069536</v>
      </c>
      <c r="D5676" s="109">
        <f t="shared" si="29"/>
        <v>2009.6192236853051</v>
      </c>
      <c r="E5676" s="110">
        <f t="shared" si="30"/>
        <v>288.73839420765876</v>
      </c>
    </row>
    <row r="5677" spans="1:5" ht="17.25" hidden="1" outlineLevel="1" thickTop="1" thickBot="1" x14ac:dyDescent="0.3">
      <c r="A5677" s="277" t="s">
        <v>781</v>
      </c>
      <c r="B5677" s="278"/>
      <c r="C5677" s="279"/>
      <c r="D5677" s="9"/>
      <c r="E5677" s="8"/>
    </row>
    <row r="5678" spans="1:5" ht="17.25" hidden="1" outlineLevel="1" thickTop="1" thickBot="1" x14ac:dyDescent="0.3">
      <c r="A5678" s="30" t="s">
        <v>782</v>
      </c>
      <c r="B5678" s="31"/>
      <c r="C5678" s="32" t="s">
        <v>783</v>
      </c>
      <c r="D5678" s="9"/>
      <c r="E5678" s="8"/>
    </row>
    <row r="5679" spans="1:5" s="15" customFormat="1" ht="15" hidden="1" customHeight="1" outlineLevel="1" thickTop="1" x14ac:dyDescent="0.2">
      <c r="A5679" s="174" t="s">
        <v>604</v>
      </c>
      <c r="B5679" s="145"/>
      <c r="C5679" s="175">
        <v>2923069536</v>
      </c>
    </row>
    <row r="5680" spans="1:5" s="211" customFormat="1" ht="15" hidden="1" customHeight="1" outlineLevel="1" x14ac:dyDescent="0.25">
      <c r="A5680" s="170" t="s">
        <v>310</v>
      </c>
      <c r="B5680" s="204"/>
      <c r="C5680" s="207" t="s">
        <v>800</v>
      </c>
    </row>
    <row r="5681" spans="1:3" s="211" customFormat="1" ht="15" hidden="1" customHeight="1" outlineLevel="1" x14ac:dyDescent="0.25">
      <c r="A5681" s="171" t="s">
        <v>311</v>
      </c>
      <c r="B5681" s="204"/>
      <c r="C5681" s="207" t="s">
        <v>801</v>
      </c>
    </row>
    <row r="5682" spans="1:3" s="211" customFormat="1" ht="15" hidden="1" customHeight="1" outlineLevel="1" x14ac:dyDescent="0.25">
      <c r="A5682" s="171" t="s">
        <v>312</v>
      </c>
      <c r="B5682" s="204"/>
      <c r="C5682" s="205">
        <v>581.65</v>
      </c>
    </row>
    <row r="5683" spans="1:3" s="211" customFormat="1" ht="15" hidden="1" customHeight="1" outlineLevel="1" x14ac:dyDescent="0.25">
      <c r="A5683" s="170" t="s">
        <v>313</v>
      </c>
      <c r="B5683" s="204"/>
      <c r="C5683" s="207" t="s">
        <v>802</v>
      </c>
    </row>
    <row r="5684" spans="1:3" s="211" customFormat="1" ht="15" hidden="1" customHeight="1" outlineLevel="1" x14ac:dyDescent="0.25">
      <c r="A5684" s="171" t="s">
        <v>314</v>
      </c>
      <c r="B5684" s="204"/>
      <c r="C5684" s="207" t="s">
        <v>803</v>
      </c>
    </row>
    <row r="5685" spans="1:3" s="211" customFormat="1" ht="15" hidden="1" customHeight="1" outlineLevel="1" x14ac:dyDescent="0.25">
      <c r="A5685" s="171" t="s">
        <v>315</v>
      </c>
      <c r="B5685" s="204"/>
      <c r="C5685" s="207" t="s">
        <v>804</v>
      </c>
    </row>
    <row r="5686" spans="1:3" s="211" customFormat="1" ht="15" hidden="1" customHeight="1" outlineLevel="1" x14ac:dyDescent="0.25">
      <c r="A5686" s="171" t="s">
        <v>316</v>
      </c>
      <c r="B5686" s="204"/>
      <c r="C5686" s="207" t="s">
        <v>805</v>
      </c>
    </row>
    <row r="5687" spans="1:3" s="211" customFormat="1" ht="15" hidden="1" customHeight="1" outlineLevel="1" x14ac:dyDescent="0.25">
      <c r="A5687" s="171" t="s">
        <v>317</v>
      </c>
      <c r="B5687" s="204"/>
      <c r="C5687" s="207" t="s">
        <v>806</v>
      </c>
    </row>
    <row r="5688" spans="1:3" s="211" customFormat="1" ht="15" hidden="1" customHeight="1" outlineLevel="1" x14ac:dyDescent="0.25">
      <c r="A5688" s="170" t="s">
        <v>318</v>
      </c>
      <c r="B5688" s="204"/>
      <c r="C5688" s="207" t="s">
        <v>807</v>
      </c>
    </row>
    <row r="5689" spans="1:3" s="211" customFormat="1" ht="15" hidden="1" customHeight="1" outlineLevel="1" x14ac:dyDescent="0.25">
      <c r="A5689" s="171" t="s">
        <v>319</v>
      </c>
      <c r="B5689" s="204"/>
      <c r="C5689" s="207" t="s">
        <v>808</v>
      </c>
    </row>
    <row r="5690" spans="1:3" s="211" customFormat="1" ht="15" hidden="1" customHeight="1" outlineLevel="1" x14ac:dyDescent="0.25">
      <c r="A5690" s="171" t="s">
        <v>343</v>
      </c>
      <c r="B5690" s="204"/>
      <c r="C5690" s="208">
        <v>502</v>
      </c>
    </row>
    <row r="5691" spans="1:3" s="211" customFormat="1" ht="15" hidden="1" customHeight="1" outlineLevel="1" x14ac:dyDescent="0.25">
      <c r="A5691" s="171" t="s">
        <v>376</v>
      </c>
      <c r="B5691" s="204"/>
      <c r="C5691" s="209">
        <v>23.06</v>
      </c>
    </row>
    <row r="5692" spans="1:3" s="211" customFormat="1" ht="15" hidden="1" customHeight="1" outlineLevel="1" x14ac:dyDescent="0.25">
      <c r="A5692" s="171" t="s">
        <v>321</v>
      </c>
      <c r="B5692" s="204"/>
      <c r="C5692" s="207" t="s">
        <v>809</v>
      </c>
    </row>
    <row r="5693" spans="1:3" s="211" customFormat="1" ht="15" hidden="1" customHeight="1" outlineLevel="1" x14ac:dyDescent="0.25">
      <c r="A5693" s="171" t="s">
        <v>323</v>
      </c>
      <c r="B5693" s="204"/>
      <c r="C5693" s="207" t="s">
        <v>810</v>
      </c>
    </row>
    <row r="5694" spans="1:3" s="211" customFormat="1" ht="15" hidden="1" customHeight="1" outlineLevel="1" x14ac:dyDescent="0.25">
      <c r="A5694" s="171" t="s">
        <v>325</v>
      </c>
      <c r="B5694" s="204"/>
      <c r="C5694" s="207" t="s">
        <v>811</v>
      </c>
    </row>
    <row r="5695" spans="1:3" s="211" customFormat="1" ht="15" hidden="1" customHeight="1" outlineLevel="1" x14ac:dyDescent="0.25">
      <c r="A5695" s="170" t="s">
        <v>326</v>
      </c>
      <c r="B5695" s="204"/>
      <c r="C5695" s="207" t="s">
        <v>812</v>
      </c>
    </row>
    <row r="5696" spans="1:3" s="211" customFormat="1" ht="15" hidden="1" customHeight="1" outlineLevel="1" x14ac:dyDescent="0.25">
      <c r="A5696" s="171" t="s">
        <v>361</v>
      </c>
      <c r="B5696" s="204"/>
      <c r="C5696" s="207" t="s">
        <v>812</v>
      </c>
    </row>
    <row r="5697" spans="1:5" s="211" customFormat="1" ht="15" hidden="1" customHeight="1" outlineLevel="1" x14ac:dyDescent="0.25">
      <c r="A5697" s="170" t="s">
        <v>328</v>
      </c>
      <c r="B5697" s="204"/>
      <c r="C5697" s="207" t="s">
        <v>813</v>
      </c>
    </row>
    <row r="5698" spans="1:5" s="211" customFormat="1" ht="15" hidden="1" customHeight="1" outlineLevel="1" x14ac:dyDescent="0.25">
      <c r="A5698" s="171" t="s">
        <v>329</v>
      </c>
      <c r="B5698" s="204"/>
      <c r="C5698" s="207" t="s">
        <v>814</v>
      </c>
    </row>
    <row r="5699" spans="1:5" s="211" customFormat="1" ht="15" hidden="1" customHeight="1" outlineLevel="1" x14ac:dyDescent="0.25">
      <c r="A5699" s="171" t="s">
        <v>330</v>
      </c>
      <c r="B5699" s="204"/>
      <c r="C5699" s="207" t="s">
        <v>815</v>
      </c>
    </row>
    <row r="5700" spans="1:5" s="211" customFormat="1" ht="15" hidden="1" customHeight="1" outlineLevel="1" x14ac:dyDescent="0.25">
      <c r="A5700" s="170" t="s">
        <v>332</v>
      </c>
      <c r="B5700" s="204"/>
      <c r="C5700" s="207" t="s">
        <v>816</v>
      </c>
    </row>
    <row r="5701" spans="1:5" s="211" customFormat="1" ht="15" hidden="1" customHeight="1" outlineLevel="1" x14ac:dyDescent="0.25">
      <c r="A5701" s="171" t="s">
        <v>333</v>
      </c>
      <c r="B5701" s="204"/>
      <c r="C5701" s="207" t="s">
        <v>816</v>
      </c>
    </row>
    <row r="5702" spans="1:5" s="211" customFormat="1" ht="15" hidden="1" customHeight="1" outlineLevel="1" x14ac:dyDescent="0.25">
      <c r="A5702" s="170" t="s">
        <v>741</v>
      </c>
      <c r="B5702" s="204"/>
      <c r="C5702" s="207" t="s">
        <v>817</v>
      </c>
    </row>
    <row r="5703" spans="1:5" s="211" customFormat="1" ht="15" hidden="1" customHeight="1" outlineLevel="1" x14ac:dyDescent="0.25">
      <c r="A5703" s="171" t="s">
        <v>336</v>
      </c>
      <c r="B5703" s="204"/>
      <c r="C5703" s="207" t="s">
        <v>818</v>
      </c>
    </row>
    <row r="5704" spans="1:5" s="211" customFormat="1" ht="15" hidden="1" customHeight="1" outlineLevel="1" x14ac:dyDescent="0.25">
      <c r="A5704" s="171" t="s">
        <v>384</v>
      </c>
      <c r="B5704" s="204"/>
      <c r="C5704" s="207" t="s">
        <v>819</v>
      </c>
    </row>
    <row r="5705" spans="1:5" s="211" customFormat="1" ht="15" hidden="1" customHeight="1" outlineLevel="1" x14ac:dyDescent="0.25">
      <c r="A5705" s="171" t="s">
        <v>354</v>
      </c>
      <c r="B5705" s="204"/>
      <c r="C5705" s="207" t="s">
        <v>820</v>
      </c>
    </row>
    <row r="5706" spans="1:5" s="211" customFormat="1" ht="15" hidden="1" customHeight="1" outlineLevel="1" x14ac:dyDescent="0.25">
      <c r="A5706" s="302" t="s">
        <v>748</v>
      </c>
      <c r="B5706" s="303"/>
      <c r="C5706" s="206">
        <v>843.11599999999999</v>
      </c>
    </row>
    <row r="5707" spans="1:5" s="211" customFormat="1" ht="15" hidden="1" customHeight="1" outlineLevel="1" x14ac:dyDescent="0.25">
      <c r="A5707" s="171" t="s">
        <v>387</v>
      </c>
      <c r="B5707" s="204"/>
      <c r="C5707" s="206">
        <v>843.11599999999999</v>
      </c>
    </row>
    <row r="5708" spans="1:5" s="211" customFormat="1" ht="15" hidden="1" customHeight="1" outlineLevel="1" x14ac:dyDescent="0.25">
      <c r="A5708" s="170" t="s">
        <v>751</v>
      </c>
      <c r="B5708" s="204"/>
      <c r="C5708" s="207" t="s">
        <v>821</v>
      </c>
    </row>
    <row r="5709" spans="1:5" s="211" customFormat="1" ht="15" hidden="1" customHeight="1" outlineLevel="1" x14ac:dyDescent="0.25">
      <c r="A5709" s="171" t="s">
        <v>377</v>
      </c>
      <c r="B5709" s="204"/>
      <c r="C5709" s="207" t="s">
        <v>821</v>
      </c>
    </row>
    <row r="5710" spans="1:5" ht="11.25" customHeight="1" collapsed="1" thickBot="1" x14ac:dyDescent="0.3">
      <c r="A5710" s="56" t="s">
        <v>269</v>
      </c>
      <c r="B5710" s="54"/>
      <c r="C5710" s="55"/>
      <c r="D5710" s="9"/>
      <c r="E5710" s="8"/>
    </row>
    <row r="5711" spans="1:5" s="111" customFormat="1" ht="19.5" thickTop="1" x14ac:dyDescent="0.3">
      <c r="A5711" s="112" t="s">
        <v>732</v>
      </c>
      <c r="B5711" s="113">
        <v>6342</v>
      </c>
      <c r="C5711" s="114">
        <v>12250801</v>
      </c>
      <c r="D5711" s="115">
        <f t="shared" si="29"/>
        <v>1931.6936297697887</v>
      </c>
      <c r="E5711" s="116">
        <f t="shared" si="30"/>
        <v>277.54218818531444</v>
      </c>
    </row>
    <row r="5712" spans="1:5" ht="17.25" hidden="1" outlineLevel="1" thickTop="1" thickBot="1" x14ac:dyDescent="0.3">
      <c r="A5712" s="277" t="s">
        <v>781</v>
      </c>
      <c r="B5712" s="278"/>
      <c r="C5712" s="279"/>
      <c r="D5712" s="9"/>
      <c r="E5712" s="8"/>
    </row>
    <row r="5713" spans="1:5" ht="17.25" hidden="1" outlineLevel="1" thickTop="1" thickBot="1" x14ac:dyDescent="0.3">
      <c r="A5713" s="30" t="s">
        <v>782</v>
      </c>
      <c r="B5713" s="31"/>
      <c r="C5713" s="32" t="s">
        <v>783</v>
      </c>
      <c r="D5713" s="9"/>
      <c r="E5713" s="8"/>
    </row>
    <row r="5714" spans="1:5" s="16" customFormat="1" ht="15" hidden="1" customHeight="1" outlineLevel="1" thickTop="1" x14ac:dyDescent="0.2">
      <c r="A5714" s="195" t="s">
        <v>653</v>
      </c>
      <c r="B5714" s="196"/>
      <c r="C5714" s="183">
        <v>12250801</v>
      </c>
    </row>
    <row r="5715" spans="1:5" s="16" customFormat="1" ht="15" hidden="1" customHeight="1" outlineLevel="1" x14ac:dyDescent="0.2">
      <c r="A5715" s="197" t="s">
        <v>310</v>
      </c>
      <c r="B5715" s="198"/>
      <c r="C5715" s="181">
        <v>60000</v>
      </c>
    </row>
    <row r="5716" spans="1:5" s="16" customFormat="1" ht="15" hidden="1" customHeight="1" outlineLevel="1" x14ac:dyDescent="0.2">
      <c r="A5716" s="199" t="s">
        <v>311</v>
      </c>
      <c r="B5716" s="200"/>
      <c r="C5716" s="181">
        <v>60000</v>
      </c>
    </row>
    <row r="5717" spans="1:5" s="16" customFormat="1" ht="15" hidden="1" customHeight="1" outlineLevel="1" x14ac:dyDescent="0.2">
      <c r="A5717" s="197" t="s">
        <v>313</v>
      </c>
      <c r="B5717" s="198"/>
      <c r="C5717" s="181">
        <v>760000</v>
      </c>
    </row>
    <row r="5718" spans="1:5" s="16" customFormat="1" ht="15" hidden="1" customHeight="1" outlineLevel="1" x14ac:dyDescent="0.2">
      <c r="A5718" s="199" t="s">
        <v>314</v>
      </c>
      <c r="B5718" s="200"/>
      <c r="C5718" s="181">
        <v>710000</v>
      </c>
    </row>
    <row r="5719" spans="1:5" s="16" customFormat="1" ht="15" hidden="1" customHeight="1" outlineLevel="1" x14ac:dyDescent="0.2">
      <c r="A5719" s="199" t="s">
        <v>316</v>
      </c>
      <c r="B5719" s="200"/>
      <c r="C5719" s="181">
        <v>50000</v>
      </c>
    </row>
    <row r="5720" spans="1:5" s="16" customFormat="1" ht="15" hidden="1" customHeight="1" outlineLevel="1" x14ac:dyDescent="0.2">
      <c r="A5720" s="197" t="s">
        <v>318</v>
      </c>
      <c r="B5720" s="198"/>
      <c r="C5720" s="181">
        <v>847325</v>
      </c>
    </row>
    <row r="5721" spans="1:5" s="16" customFormat="1" ht="15" hidden="1" customHeight="1" outlineLevel="1" x14ac:dyDescent="0.2">
      <c r="A5721" s="199" t="s">
        <v>319</v>
      </c>
      <c r="B5721" s="200"/>
      <c r="C5721" s="181">
        <v>97000</v>
      </c>
    </row>
    <row r="5722" spans="1:5" s="16" customFormat="1" ht="15" hidden="1" customHeight="1" outlineLevel="1" x14ac:dyDescent="0.2">
      <c r="A5722" s="199" t="s">
        <v>343</v>
      </c>
      <c r="B5722" s="200"/>
      <c r="C5722" s="181">
        <v>35874</v>
      </c>
    </row>
    <row r="5723" spans="1:5" s="16" customFormat="1" ht="15" hidden="1" customHeight="1" outlineLevel="1" x14ac:dyDescent="0.2">
      <c r="A5723" s="199" t="s">
        <v>376</v>
      </c>
      <c r="B5723" s="200"/>
      <c r="C5723" s="181">
        <v>640325</v>
      </c>
    </row>
    <row r="5724" spans="1:5" s="16" customFormat="1" ht="15" hidden="1" customHeight="1" outlineLevel="1" x14ac:dyDescent="0.2">
      <c r="A5724" s="199" t="s">
        <v>321</v>
      </c>
      <c r="B5724" s="200"/>
      <c r="C5724" s="181">
        <v>30000</v>
      </c>
    </row>
    <row r="5725" spans="1:5" s="16" customFormat="1" ht="15" hidden="1" customHeight="1" outlineLevel="1" x14ac:dyDescent="0.2">
      <c r="A5725" s="199" t="s">
        <v>322</v>
      </c>
      <c r="B5725" s="200"/>
      <c r="C5725" s="181">
        <v>14126</v>
      </c>
    </row>
    <row r="5726" spans="1:5" s="16" customFormat="1" ht="15" hidden="1" customHeight="1" outlineLevel="1" x14ac:dyDescent="0.2">
      <c r="A5726" s="199" t="s">
        <v>325</v>
      </c>
      <c r="B5726" s="200"/>
      <c r="C5726" s="181">
        <v>30000</v>
      </c>
    </row>
    <row r="5727" spans="1:5" s="16" customFormat="1" ht="15" hidden="1" customHeight="1" outlineLevel="1" x14ac:dyDescent="0.2">
      <c r="A5727" s="197" t="s">
        <v>328</v>
      </c>
      <c r="B5727" s="198"/>
      <c r="C5727" s="180">
        <v>5346013</v>
      </c>
    </row>
    <row r="5728" spans="1:5" s="16" customFormat="1" ht="15" hidden="1" customHeight="1" outlineLevel="1" x14ac:dyDescent="0.2">
      <c r="A5728" s="199" t="s">
        <v>329</v>
      </c>
      <c r="B5728" s="200"/>
      <c r="C5728" s="180">
        <v>1449889</v>
      </c>
    </row>
    <row r="5729" spans="1:5" s="16" customFormat="1" ht="15" hidden="1" customHeight="1" outlineLevel="1" x14ac:dyDescent="0.2">
      <c r="A5729" s="199" t="s">
        <v>330</v>
      </c>
      <c r="B5729" s="200"/>
      <c r="C5729" s="180">
        <v>3896124</v>
      </c>
    </row>
    <row r="5730" spans="1:5" s="16" customFormat="1" ht="15" hidden="1" customHeight="1" outlineLevel="1" x14ac:dyDescent="0.2">
      <c r="A5730" s="197" t="s">
        <v>332</v>
      </c>
      <c r="B5730" s="198"/>
      <c r="C5730" s="180">
        <v>2441963</v>
      </c>
    </row>
    <row r="5731" spans="1:5" s="16" customFormat="1" ht="15" hidden="1" customHeight="1" outlineLevel="1" x14ac:dyDescent="0.2">
      <c r="A5731" s="199" t="s">
        <v>333</v>
      </c>
      <c r="B5731" s="200"/>
      <c r="C5731" s="180">
        <v>2440708</v>
      </c>
    </row>
    <row r="5732" spans="1:5" s="16" customFormat="1" ht="15" hidden="1" customHeight="1" outlineLevel="1" x14ac:dyDescent="0.2">
      <c r="A5732" s="199" t="s">
        <v>334</v>
      </c>
      <c r="B5732" s="200"/>
      <c r="C5732" s="181">
        <v>1255</v>
      </c>
    </row>
    <row r="5733" spans="1:5" s="16" customFormat="1" ht="15" hidden="1" customHeight="1" outlineLevel="1" x14ac:dyDescent="0.2">
      <c r="A5733" s="197" t="s">
        <v>741</v>
      </c>
      <c r="B5733" s="198"/>
      <c r="C5733" s="180">
        <v>2795500</v>
      </c>
    </row>
    <row r="5734" spans="1:5" s="16" customFormat="1" ht="15" hidden="1" customHeight="1" outlineLevel="1" x14ac:dyDescent="0.2">
      <c r="A5734" s="199" t="s">
        <v>336</v>
      </c>
      <c r="B5734" s="200"/>
      <c r="C5734" s="180">
        <v>2795500</v>
      </c>
    </row>
    <row r="5735" spans="1:5" ht="11.25" customHeight="1" collapsed="1" thickBot="1" x14ac:dyDescent="0.3">
      <c r="A5735" s="56" t="s">
        <v>732</v>
      </c>
      <c r="B5735" s="54"/>
      <c r="C5735" s="55"/>
      <c r="D5735" s="9"/>
      <c r="E5735" s="8"/>
    </row>
    <row r="5736" spans="1:5" s="111" customFormat="1" ht="19.5" thickTop="1" x14ac:dyDescent="0.3">
      <c r="A5736" s="106" t="s">
        <v>736</v>
      </c>
      <c r="B5736" s="107">
        <v>19829</v>
      </c>
      <c r="C5736" s="108">
        <v>38214954</v>
      </c>
      <c r="D5736" s="109">
        <f t="shared" si="29"/>
        <v>1927.2254778354934</v>
      </c>
      <c r="E5736" s="110">
        <f t="shared" si="30"/>
        <v>276.90021233268584</v>
      </c>
    </row>
    <row r="5737" spans="1:5" ht="17.25" hidden="1" outlineLevel="1" thickTop="1" thickBot="1" x14ac:dyDescent="0.3">
      <c r="A5737" s="277" t="s">
        <v>781</v>
      </c>
      <c r="B5737" s="278"/>
      <c r="C5737" s="279"/>
      <c r="D5737" s="9"/>
      <c r="E5737" s="8"/>
    </row>
    <row r="5738" spans="1:5" ht="17.25" hidden="1" outlineLevel="1" thickTop="1" thickBot="1" x14ac:dyDescent="0.3">
      <c r="A5738" s="30" t="s">
        <v>782</v>
      </c>
      <c r="B5738" s="31"/>
      <c r="C5738" s="32" t="s">
        <v>783</v>
      </c>
      <c r="D5738" s="9"/>
      <c r="E5738" s="8"/>
    </row>
    <row r="5739" spans="1:5" s="16" customFormat="1" ht="15" hidden="1" customHeight="1" outlineLevel="1" thickTop="1" x14ac:dyDescent="0.2">
      <c r="A5739" s="195" t="s">
        <v>646</v>
      </c>
      <c r="B5739" s="196"/>
      <c r="C5739" s="183">
        <v>38214954</v>
      </c>
    </row>
    <row r="5740" spans="1:5" s="16" customFormat="1" ht="15" hidden="1" customHeight="1" outlineLevel="1" x14ac:dyDescent="0.2">
      <c r="A5740" s="197" t="s">
        <v>310</v>
      </c>
      <c r="B5740" s="198"/>
      <c r="C5740" s="180">
        <v>1440000</v>
      </c>
    </row>
    <row r="5741" spans="1:5" s="16" customFormat="1" ht="15" hidden="1" customHeight="1" outlineLevel="1" x14ac:dyDescent="0.2">
      <c r="A5741" s="199" t="s">
        <v>311</v>
      </c>
      <c r="B5741" s="200"/>
      <c r="C5741" s="180">
        <v>1440000</v>
      </c>
    </row>
    <row r="5742" spans="1:5" s="16" customFormat="1" ht="15" hidden="1" customHeight="1" outlineLevel="1" x14ac:dyDescent="0.2">
      <c r="A5742" s="197" t="s">
        <v>313</v>
      </c>
      <c r="B5742" s="198"/>
      <c r="C5742" s="180">
        <v>1211138</v>
      </c>
    </row>
    <row r="5743" spans="1:5" s="16" customFormat="1" ht="15" hidden="1" customHeight="1" outlineLevel="1" x14ac:dyDescent="0.2">
      <c r="A5743" s="199" t="s">
        <v>314</v>
      </c>
      <c r="B5743" s="200"/>
      <c r="C5743" s="181">
        <v>908621</v>
      </c>
    </row>
    <row r="5744" spans="1:5" s="16" customFormat="1" ht="15" hidden="1" customHeight="1" outlineLevel="1" x14ac:dyDescent="0.2">
      <c r="A5744" s="199" t="s">
        <v>315</v>
      </c>
      <c r="B5744" s="200"/>
      <c r="C5744" s="181">
        <v>62201</v>
      </c>
    </row>
    <row r="5745" spans="1:3" s="16" customFormat="1" ht="15" hidden="1" customHeight="1" outlineLevel="1" x14ac:dyDescent="0.2">
      <c r="A5745" s="199" t="s">
        <v>316</v>
      </c>
      <c r="B5745" s="200"/>
      <c r="C5745" s="181">
        <v>108156</v>
      </c>
    </row>
    <row r="5746" spans="1:3" s="16" customFormat="1" ht="15" hidden="1" customHeight="1" outlineLevel="1" x14ac:dyDescent="0.2">
      <c r="A5746" s="199" t="s">
        <v>317</v>
      </c>
      <c r="B5746" s="200"/>
      <c r="C5746" s="181">
        <v>20000</v>
      </c>
    </row>
    <row r="5747" spans="1:3" s="16" customFormat="1" ht="15" hidden="1" customHeight="1" outlineLevel="1" x14ac:dyDescent="0.2">
      <c r="A5747" s="199" t="s">
        <v>338</v>
      </c>
      <c r="B5747" s="200"/>
      <c r="C5747" s="181">
        <v>112160</v>
      </c>
    </row>
    <row r="5748" spans="1:3" s="16" customFormat="1" ht="15" hidden="1" customHeight="1" outlineLevel="1" x14ac:dyDescent="0.2">
      <c r="A5748" s="197" t="s">
        <v>318</v>
      </c>
      <c r="B5748" s="198"/>
      <c r="C5748" s="180">
        <v>2450288</v>
      </c>
    </row>
    <row r="5749" spans="1:3" s="16" customFormat="1" ht="15" hidden="1" customHeight="1" outlineLevel="1" x14ac:dyDescent="0.2">
      <c r="A5749" s="199" t="s">
        <v>319</v>
      </c>
      <c r="B5749" s="200"/>
      <c r="C5749" s="181">
        <v>191625</v>
      </c>
    </row>
    <row r="5750" spans="1:3" s="16" customFormat="1" ht="15" hidden="1" customHeight="1" outlineLevel="1" x14ac:dyDescent="0.2">
      <c r="A5750" s="199" t="s">
        <v>343</v>
      </c>
      <c r="B5750" s="200"/>
      <c r="C5750" s="181">
        <v>79586</v>
      </c>
    </row>
    <row r="5751" spans="1:3" s="16" customFormat="1" ht="15" hidden="1" customHeight="1" outlineLevel="1" x14ac:dyDescent="0.2">
      <c r="A5751" s="199" t="s">
        <v>376</v>
      </c>
      <c r="B5751" s="200"/>
      <c r="C5751" s="180">
        <v>1138125</v>
      </c>
    </row>
    <row r="5752" spans="1:3" s="16" customFormat="1" ht="15" hidden="1" customHeight="1" outlineLevel="1" x14ac:dyDescent="0.2">
      <c r="A5752" s="199" t="s">
        <v>746</v>
      </c>
      <c r="B5752" s="200"/>
      <c r="C5752" s="181">
        <v>428882</v>
      </c>
    </row>
    <row r="5753" spans="1:3" s="16" customFormat="1" ht="15" hidden="1" customHeight="1" outlineLevel="1" x14ac:dyDescent="0.2">
      <c r="A5753" s="199" t="s">
        <v>323</v>
      </c>
      <c r="B5753" s="200"/>
      <c r="C5753" s="181">
        <v>312883</v>
      </c>
    </row>
    <row r="5754" spans="1:3" s="16" customFormat="1" ht="15" hidden="1" customHeight="1" outlineLevel="1" x14ac:dyDescent="0.2">
      <c r="A5754" s="199" t="s">
        <v>325</v>
      </c>
      <c r="B5754" s="200"/>
      <c r="C5754" s="181">
        <v>299187</v>
      </c>
    </row>
    <row r="5755" spans="1:3" s="16" customFormat="1" ht="15" hidden="1" customHeight="1" outlineLevel="1" x14ac:dyDescent="0.2">
      <c r="A5755" s="197" t="s">
        <v>326</v>
      </c>
      <c r="B5755" s="198"/>
      <c r="C5755" s="181">
        <v>116285</v>
      </c>
    </row>
    <row r="5756" spans="1:3" s="16" customFormat="1" ht="15" hidden="1" customHeight="1" outlineLevel="1" x14ac:dyDescent="0.2">
      <c r="A5756" s="199" t="s">
        <v>361</v>
      </c>
      <c r="B5756" s="200"/>
      <c r="C5756" s="181">
        <v>116285</v>
      </c>
    </row>
    <row r="5757" spans="1:3" s="16" customFormat="1" ht="15" hidden="1" customHeight="1" outlineLevel="1" x14ac:dyDescent="0.2">
      <c r="A5757" s="197" t="s">
        <v>328</v>
      </c>
      <c r="B5757" s="198"/>
      <c r="C5757" s="180">
        <v>16688799</v>
      </c>
    </row>
    <row r="5758" spans="1:3" s="16" customFormat="1" ht="15" hidden="1" customHeight="1" outlineLevel="1" x14ac:dyDescent="0.2">
      <c r="A5758" s="199" t="s">
        <v>329</v>
      </c>
      <c r="B5758" s="200"/>
      <c r="C5758" s="180">
        <v>4526160</v>
      </c>
    </row>
    <row r="5759" spans="1:3" s="16" customFormat="1" ht="15" hidden="1" customHeight="1" outlineLevel="1" x14ac:dyDescent="0.2">
      <c r="A5759" s="199" t="s">
        <v>330</v>
      </c>
      <c r="B5759" s="200"/>
      <c r="C5759" s="180">
        <v>12162639</v>
      </c>
    </row>
    <row r="5760" spans="1:3" s="16" customFormat="1" ht="15" hidden="1" customHeight="1" outlineLevel="1" x14ac:dyDescent="0.2">
      <c r="A5760" s="197" t="s">
        <v>332</v>
      </c>
      <c r="B5760" s="198"/>
      <c r="C5760" s="180">
        <v>16308444</v>
      </c>
    </row>
    <row r="5761" spans="1:5" s="16" customFormat="1" ht="15" hidden="1" customHeight="1" outlineLevel="1" x14ac:dyDescent="0.2">
      <c r="A5761" s="199" t="s">
        <v>333</v>
      </c>
      <c r="B5761" s="200"/>
      <c r="C5761" s="180">
        <v>15547755</v>
      </c>
    </row>
    <row r="5762" spans="1:5" s="16" customFormat="1" ht="15" hidden="1" customHeight="1" outlineLevel="1" x14ac:dyDescent="0.2">
      <c r="A5762" s="199" t="s">
        <v>334</v>
      </c>
      <c r="B5762" s="200"/>
      <c r="C5762" s="181">
        <v>760689</v>
      </c>
    </row>
    <row r="5763" spans="1:5" ht="11.25" customHeight="1" collapsed="1" thickBot="1" x14ac:dyDescent="0.3">
      <c r="A5763" s="56" t="s">
        <v>736</v>
      </c>
      <c r="B5763" s="54"/>
      <c r="C5763" s="55"/>
      <c r="D5763" s="9"/>
      <c r="E5763" s="8"/>
    </row>
    <row r="5764" spans="1:5" s="111" customFormat="1" ht="19.5" thickTop="1" x14ac:dyDescent="0.3">
      <c r="A5764" s="112" t="s">
        <v>247</v>
      </c>
      <c r="B5764" s="113">
        <v>37866</v>
      </c>
      <c r="C5764" s="114">
        <v>71136590</v>
      </c>
      <c r="D5764" s="115">
        <f t="shared" si="29"/>
        <v>1878.6402049331855</v>
      </c>
      <c r="E5764" s="116">
        <f t="shared" si="30"/>
        <v>269.91956967430826</v>
      </c>
    </row>
    <row r="5765" spans="1:5" ht="17.25" hidden="1" outlineLevel="1" thickTop="1" thickBot="1" x14ac:dyDescent="0.3">
      <c r="A5765" s="277" t="s">
        <v>781</v>
      </c>
      <c r="B5765" s="278"/>
      <c r="C5765" s="279"/>
      <c r="D5765" s="9"/>
      <c r="E5765" s="8"/>
    </row>
    <row r="5766" spans="1:5" ht="17.25" hidden="1" outlineLevel="1" thickTop="1" thickBot="1" x14ac:dyDescent="0.3">
      <c r="A5766" s="30" t="s">
        <v>782</v>
      </c>
      <c r="B5766" s="31"/>
      <c r="C5766" s="32" t="s">
        <v>783</v>
      </c>
      <c r="D5766" s="9"/>
      <c r="E5766" s="8"/>
    </row>
    <row r="5767" spans="1:5" s="15" customFormat="1" ht="15" hidden="1" customHeight="1" outlineLevel="1" thickTop="1" x14ac:dyDescent="0.2">
      <c r="A5767" s="195" t="s">
        <v>617</v>
      </c>
      <c r="B5767" s="196"/>
      <c r="C5767" s="183">
        <v>71136590</v>
      </c>
    </row>
    <row r="5768" spans="1:5" s="15" customFormat="1" ht="15" hidden="1" customHeight="1" outlineLevel="1" x14ac:dyDescent="0.2">
      <c r="A5768" s="197" t="s">
        <v>313</v>
      </c>
      <c r="B5768" s="198"/>
      <c r="C5768" s="180">
        <v>5500000</v>
      </c>
    </row>
    <row r="5769" spans="1:5" s="15" customFormat="1" ht="15" hidden="1" customHeight="1" outlineLevel="1" x14ac:dyDescent="0.2">
      <c r="A5769" s="199" t="s">
        <v>314</v>
      </c>
      <c r="B5769" s="200"/>
      <c r="C5769" s="180">
        <v>3500000</v>
      </c>
    </row>
    <row r="5770" spans="1:5" s="15" customFormat="1" ht="15" hidden="1" customHeight="1" outlineLevel="1" x14ac:dyDescent="0.2">
      <c r="A5770" s="199" t="s">
        <v>316</v>
      </c>
      <c r="B5770" s="200"/>
      <c r="C5770" s="180">
        <v>2000000</v>
      </c>
    </row>
    <row r="5771" spans="1:5" s="15" customFormat="1" ht="15" hidden="1" customHeight="1" outlineLevel="1" x14ac:dyDescent="0.2">
      <c r="A5771" s="197" t="s">
        <v>318</v>
      </c>
      <c r="B5771" s="198"/>
      <c r="C5771" s="180">
        <v>1517526</v>
      </c>
    </row>
    <row r="5772" spans="1:5" s="15" customFormat="1" ht="15" hidden="1" customHeight="1" outlineLevel="1" x14ac:dyDescent="0.2">
      <c r="A5772" s="199" t="s">
        <v>319</v>
      </c>
      <c r="B5772" s="200"/>
      <c r="C5772" s="181">
        <v>210000</v>
      </c>
    </row>
    <row r="5773" spans="1:5" s="15" customFormat="1" ht="15" hidden="1" customHeight="1" outlineLevel="1" x14ac:dyDescent="0.2">
      <c r="A5773" s="199" t="s">
        <v>343</v>
      </c>
      <c r="B5773" s="200"/>
      <c r="C5773" s="181">
        <v>975309</v>
      </c>
    </row>
    <row r="5774" spans="1:5" s="15" customFormat="1" ht="15" hidden="1" customHeight="1" outlineLevel="1" x14ac:dyDescent="0.2">
      <c r="A5774" s="199" t="s">
        <v>376</v>
      </c>
      <c r="B5774" s="200"/>
      <c r="C5774" s="181">
        <v>42217</v>
      </c>
    </row>
    <row r="5775" spans="1:5" s="15" customFormat="1" ht="15" hidden="1" customHeight="1" outlineLevel="1" x14ac:dyDescent="0.2">
      <c r="A5775" s="199" t="s">
        <v>321</v>
      </c>
      <c r="B5775" s="200"/>
      <c r="C5775" s="181">
        <v>50000</v>
      </c>
    </row>
    <row r="5776" spans="1:5" s="15" customFormat="1" ht="15" hidden="1" customHeight="1" outlineLevel="1" x14ac:dyDescent="0.2">
      <c r="A5776" s="199" t="s">
        <v>323</v>
      </c>
      <c r="B5776" s="200"/>
      <c r="C5776" s="181">
        <v>15000</v>
      </c>
    </row>
    <row r="5777" spans="1:5" s="15" customFormat="1" ht="15" hidden="1" customHeight="1" outlineLevel="1" x14ac:dyDescent="0.2">
      <c r="A5777" s="199" t="s">
        <v>325</v>
      </c>
      <c r="B5777" s="200"/>
      <c r="C5777" s="181">
        <v>225000</v>
      </c>
    </row>
    <row r="5778" spans="1:5" s="15" customFormat="1" ht="15" hidden="1" customHeight="1" outlineLevel="1" x14ac:dyDescent="0.2">
      <c r="A5778" s="197" t="s">
        <v>328</v>
      </c>
      <c r="B5778" s="198"/>
      <c r="C5778" s="182" t="s">
        <v>774</v>
      </c>
    </row>
    <row r="5779" spans="1:5" s="15" customFormat="1" ht="15" hidden="1" customHeight="1" outlineLevel="1" x14ac:dyDescent="0.2">
      <c r="A5779" s="199" t="s">
        <v>329</v>
      </c>
      <c r="B5779" s="200"/>
      <c r="C5779" s="180">
        <v>8656812</v>
      </c>
    </row>
    <row r="5780" spans="1:5" s="15" customFormat="1" ht="15" hidden="1" customHeight="1" outlineLevel="1" x14ac:dyDescent="0.2">
      <c r="A5780" s="199" t="s">
        <v>330</v>
      </c>
      <c r="B5780" s="200"/>
      <c r="C5780" s="180">
        <v>23262476</v>
      </c>
    </row>
    <row r="5781" spans="1:5" s="15" customFormat="1" ht="15" hidden="1" customHeight="1" outlineLevel="1" x14ac:dyDescent="0.2">
      <c r="A5781" s="197" t="s">
        <v>332</v>
      </c>
      <c r="B5781" s="198"/>
      <c r="C5781" s="180">
        <v>2199776</v>
      </c>
    </row>
    <row r="5782" spans="1:5" s="15" customFormat="1" ht="15" hidden="1" customHeight="1" outlineLevel="1" x14ac:dyDescent="0.2">
      <c r="A5782" s="199" t="s">
        <v>333</v>
      </c>
      <c r="B5782" s="200"/>
      <c r="C5782" s="180">
        <v>1497093</v>
      </c>
    </row>
    <row r="5783" spans="1:5" s="15" customFormat="1" ht="15" hidden="1" customHeight="1" outlineLevel="1" x14ac:dyDescent="0.2">
      <c r="A5783" s="199" t="s">
        <v>334</v>
      </c>
      <c r="B5783" s="200"/>
      <c r="C5783" s="181">
        <v>702683</v>
      </c>
    </row>
    <row r="5784" spans="1:5" s="15" customFormat="1" ht="15" hidden="1" customHeight="1" outlineLevel="1" x14ac:dyDescent="0.2">
      <c r="A5784" s="197" t="s">
        <v>741</v>
      </c>
      <c r="B5784" s="198"/>
      <c r="C5784" s="180">
        <v>30000000</v>
      </c>
    </row>
    <row r="5785" spans="1:5" s="15" customFormat="1" ht="15" hidden="1" customHeight="1" outlineLevel="1" x14ac:dyDescent="0.2">
      <c r="A5785" s="199" t="s">
        <v>336</v>
      </c>
      <c r="B5785" s="200"/>
      <c r="C5785" s="180">
        <v>30000000</v>
      </c>
    </row>
    <row r="5786" spans="1:5" ht="11.25" customHeight="1" collapsed="1" thickBot="1" x14ac:dyDescent="0.3">
      <c r="A5786" s="56" t="s">
        <v>247</v>
      </c>
      <c r="B5786" s="54"/>
      <c r="C5786" s="55"/>
      <c r="D5786" s="9"/>
      <c r="E5786" s="8"/>
    </row>
    <row r="5787" spans="1:5" s="111" customFormat="1" ht="19.5" thickTop="1" x14ac:dyDescent="0.3">
      <c r="A5787" s="106" t="s">
        <v>711</v>
      </c>
      <c r="B5787" s="107">
        <v>9191</v>
      </c>
      <c r="C5787" s="108">
        <v>16674730</v>
      </c>
      <c r="D5787" s="109">
        <f t="shared" si="29"/>
        <v>1814.2454575127842</v>
      </c>
      <c r="E5787" s="110">
        <f t="shared" si="30"/>
        <v>260.66745079206669</v>
      </c>
    </row>
    <row r="5788" spans="1:5" ht="17.25" hidden="1" outlineLevel="1" thickTop="1" thickBot="1" x14ac:dyDescent="0.3">
      <c r="A5788" s="277" t="s">
        <v>781</v>
      </c>
      <c r="B5788" s="278"/>
      <c r="C5788" s="279"/>
      <c r="D5788" s="9"/>
      <c r="E5788" s="8"/>
    </row>
    <row r="5789" spans="1:5" ht="17.25" hidden="1" outlineLevel="1" thickTop="1" thickBot="1" x14ac:dyDescent="0.3">
      <c r="A5789" s="30" t="s">
        <v>782</v>
      </c>
      <c r="B5789" s="31"/>
      <c r="C5789" s="32" t="s">
        <v>783</v>
      </c>
      <c r="D5789" s="9"/>
      <c r="E5789" s="8"/>
    </row>
    <row r="5790" spans="1:5" s="16" customFormat="1" ht="15" hidden="1" customHeight="1" outlineLevel="1" thickTop="1" x14ac:dyDescent="0.2">
      <c r="A5790" s="195" t="s">
        <v>654</v>
      </c>
      <c r="B5790" s="196"/>
      <c r="C5790" s="183">
        <v>16674730</v>
      </c>
    </row>
    <row r="5791" spans="1:5" s="16" customFormat="1" ht="15" hidden="1" customHeight="1" outlineLevel="1" x14ac:dyDescent="0.2">
      <c r="A5791" s="197" t="s">
        <v>310</v>
      </c>
      <c r="B5791" s="198"/>
      <c r="C5791" s="181">
        <v>54000</v>
      </c>
    </row>
    <row r="5792" spans="1:5" s="16" customFormat="1" ht="15" hidden="1" customHeight="1" outlineLevel="1" x14ac:dyDescent="0.2">
      <c r="A5792" s="199" t="s">
        <v>311</v>
      </c>
      <c r="B5792" s="200"/>
      <c r="C5792" s="181">
        <v>40000</v>
      </c>
    </row>
    <row r="5793" spans="1:3" s="16" customFormat="1" ht="15" hidden="1" customHeight="1" outlineLevel="1" x14ac:dyDescent="0.2">
      <c r="A5793" s="199" t="s">
        <v>312</v>
      </c>
      <c r="B5793" s="200"/>
      <c r="C5793" s="181">
        <v>14000</v>
      </c>
    </row>
    <row r="5794" spans="1:3" s="16" customFormat="1" ht="15" hidden="1" customHeight="1" outlineLevel="1" x14ac:dyDescent="0.2">
      <c r="A5794" s="197" t="s">
        <v>313</v>
      </c>
      <c r="B5794" s="198"/>
      <c r="C5794" s="181">
        <v>990000</v>
      </c>
    </row>
    <row r="5795" spans="1:3" s="16" customFormat="1" ht="15" hidden="1" customHeight="1" outlineLevel="1" x14ac:dyDescent="0.2">
      <c r="A5795" s="199" t="s">
        <v>314</v>
      </c>
      <c r="B5795" s="200"/>
      <c r="C5795" s="181">
        <v>400000</v>
      </c>
    </row>
    <row r="5796" spans="1:3" s="16" customFormat="1" ht="15" hidden="1" customHeight="1" outlineLevel="1" x14ac:dyDescent="0.2">
      <c r="A5796" s="199" t="s">
        <v>315</v>
      </c>
      <c r="B5796" s="200"/>
      <c r="C5796" s="181">
        <v>400000</v>
      </c>
    </row>
    <row r="5797" spans="1:3" s="16" customFormat="1" ht="15" hidden="1" customHeight="1" outlineLevel="1" x14ac:dyDescent="0.2">
      <c r="A5797" s="199" t="s">
        <v>316</v>
      </c>
      <c r="B5797" s="200"/>
      <c r="C5797" s="181">
        <v>110000</v>
      </c>
    </row>
    <row r="5798" spans="1:3" s="16" customFormat="1" ht="15" hidden="1" customHeight="1" outlineLevel="1" x14ac:dyDescent="0.2">
      <c r="A5798" s="199" t="s">
        <v>317</v>
      </c>
      <c r="B5798" s="200"/>
      <c r="C5798" s="181">
        <v>80000</v>
      </c>
    </row>
    <row r="5799" spans="1:3" s="16" customFormat="1" ht="15" hidden="1" customHeight="1" outlineLevel="1" x14ac:dyDescent="0.2">
      <c r="A5799" s="197" t="s">
        <v>318</v>
      </c>
      <c r="B5799" s="198"/>
      <c r="C5799" s="180">
        <v>1017037</v>
      </c>
    </row>
    <row r="5800" spans="1:3" s="16" customFormat="1" ht="15" hidden="1" customHeight="1" outlineLevel="1" x14ac:dyDescent="0.2">
      <c r="A5800" s="199" t="s">
        <v>319</v>
      </c>
      <c r="B5800" s="200"/>
      <c r="C5800" s="181">
        <v>610000</v>
      </c>
    </row>
    <row r="5801" spans="1:3" s="16" customFormat="1" ht="15" hidden="1" customHeight="1" outlineLevel="1" x14ac:dyDescent="0.2">
      <c r="A5801" s="199" t="s">
        <v>343</v>
      </c>
      <c r="B5801" s="200"/>
      <c r="C5801" s="181">
        <v>61037</v>
      </c>
    </row>
    <row r="5802" spans="1:3" s="16" customFormat="1" ht="15" hidden="1" customHeight="1" outlineLevel="1" x14ac:dyDescent="0.2">
      <c r="A5802" s="199" t="s">
        <v>321</v>
      </c>
      <c r="B5802" s="200"/>
      <c r="C5802" s="181">
        <v>116000</v>
      </c>
    </row>
    <row r="5803" spans="1:3" s="16" customFormat="1" ht="15" hidden="1" customHeight="1" outlineLevel="1" x14ac:dyDescent="0.2">
      <c r="A5803" s="199" t="s">
        <v>323</v>
      </c>
      <c r="B5803" s="200"/>
      <c r="C5803" s="181">
        <v>150000</v>
      </c>
    </row>
    <row r="5804" spans="1:3" s="16" customFormat="1" ht="15" hidden="1" customHeight="1" outlineLevel="1" x14ac:dyDescent="0.2">
      <c r="A5804" s="199" t="s">
        <v>325</v>
      </c>
      <c r="B5804" s="200"/>
      <c r="C5804" s="181">
        <v>80000</v>
      </c>
    </row>
    <row r="5805" spans="1:3" s="16" customFormat="1" ht="15" hidden="1" customHeight="1" outlineLevel="1" x14ac:dyDescent="0.2">
      <c r="A5805" s="197" t="s">
        <v>328</v>
      </c>
      <c r="B5805" s="198"/>
      <c r="C5805" s="180">
        <v>7747588</v>
      </c>
    </row>
    <row r="5806" spans="1:3" s="16" customFormat="1" ht="15" hidden="1" customHeight="1" outlineLevel="1" x14ac:dyDescent="0.2">
      <c r="A5806" s="199" t="s">
        <v>329</v>
      </c>
      <c r="B5806" s="200"/>
      <c r="C5806" s="180">
        <v>2101219</v>
      </c>
    </row>
    <row r="5807" spans="1:3" s="16" customFormat="1" ht="15" hidden="1" customHeight="1" outlineLevel="1" x14ac:dyDescent="0.2">
      <c r="A5807" s="199" t="s">
        <v>330</v>
      </c>
      <c r="B5807" s="200"/>
      <c r="C5807" s="180">
        <v>5646369</v>
      </c>
    </row>
    <row r="5808" spans="1:3" s="16" customFormat="1" ht="15" hidden="1" customHeight="1" outlineLevel="1" x14ac:dyDescent="0.2">
      <c r="A5808" s="197" t="s">
        <v>332</v>
      </c>
      <c r="B5808" s="198"/>
      <c r="C5808" s="181">
        <v>866105</v>
      </c>
    </row>
    <row r="5809" spans="1:5" s="16" customFormat="1" ht="15" hidden="1" customHeight="1" outlineLevel="1" x14ac:dyDescent="0.2">
      <c r="A5809" s="199" t="s">
        <v>333</v>
      </c>
      <c r="B5809" s="200"/>
      <c r="C5809" s="181">
        <v>863274</v>
      </c>
    </row>
    <row r="5810" spans="1:5" s="16" customFormat="1" ht="15" hidden="1" customHeight="1" outlineLevel="1" x14ac:dyDescent="0.2">
      <c r="A5810" s="199" t="s">
        <v>334</v>
      </c>
      <c r="B5810" s="200"/>
      <c r="C5810" s="181">
        <v>2831</v>
      </c>
    </row>
    <row r="5811" spans="1:5" s="16" customFormat="1" ht="15" hidden="1" customHeight="1" outlineLevel="1" x14ac:dyDescent="0.2">
      <c r="A5811" s="197" t="s">
        <v>741</v>
      </c>
      <c r="B5811" s="198"/>
      <c r="C5811" s="180">
        <v>6000000</v>
      </c>
    </row>
    <row r="5812" spans="1:5" s="16" customFormat="1" ht="15" hidden="1" customHeight="1" outlineLevel="1" x14ac:dyDescent="0.2">
      <c r="A5812" s="199" t="s">
        <v>336</v>
      </c>
      <c r="B5812" s="200"/>
      <c r="C5812" s="180">
        <v>6000000</v>
      </c>
    </row>
    <row r="5813" spans="1:5" ht="11.25" customHeight="1" collapsed="1" thickBot="1" x14ac:dyDescent="0.3">
      <c r="A5813" s="56" t="s">
        <v>711</v>
      </c>
      <c r="B5813" s="54"/>
      <c r="C5813" s="55"/>
      <c r="D5813" s="9"/>
      <c r="E5813" s="8"/>
    </row>
    <row r="5814" spans="1:5" s="111" customFormat="1" ht="18.75" customHeight="1" thickTop="1" x14ac:dyDescent="0.3">
      <c r="A5814" s="112" t="s">
        <v>274</v>
      </c>
      <c r="B5814" s="113">
        <v>96406</v>
      </c>
      <c r="C5814" s="114">
        <v>172727282</v>
      </c>
      <c r="D5814" s="115">
        <f t="shared" si="29"/>
        <v>1791.6652697964857</v>
      </c>
      <c r="E5814" s="116">
        <f t="shared" si="30"/>
        <v>257.42317094777093</v>
      </c>
    </row>
    <row r="5815" spans="1:5" ht="17.25" hidden="1" outlineLevel="1" thickTop="1" thickBot="1" x14ac:dyDescent="0.3">
      <c r="A5815" s="277" t="s">
        <v>781</v>
      </c>
      <c r="B5815" s="278"/>
      <c r="C5815" s="279"/>
      <c r="D5815" s="9"/>
      <c r="E5815" s="8"/>
    </row>
    <row r="5816" spans="1:5" ht="17.25" hidden="1" outlineLevel="1" thickTop="1" thickBot="1" x14ac:dyDescent="0.3">
      <c r="A5816" s="30" t="s">
        <v>782</v>
      </c>
      <c r="B5816" s="31"/>
      <c r="C5816" s="32" t="s">
        <v>783</v>
      </c>
      <c r="D5816" s="9"/>
      <c r="E5816" s="8"/>
    </row>
    <row r="5817" spans="1:5" s="15" customFormat="1" ht="15" hidden="1" customHeight="1" outlineLevel="1" thickTop="1" x14ac:dyDescent="0.2">
      <c r="A5817" s="195" t="s">
        <v>609</v>
      </c>
      <c r="B5817" s="196"/>
      <c r="C5817" s="183">
        <v>172727282</v>
      </c>
    </row>
    <row r="5818" spans="1:5" s="15" customFormat="1" ht="15" hidden="1" customHeight="1" outlineLevel="1" x14ac:dyDescent="0.2">
      <c r="A5818" s="197" t="s">
        <v>310</v>
      </c>
      <c r="B5818" s="198"/>
      <c r="C5818" s="180">
        <v>3024873</v>
      </c>
    </row>
    <row r="5819" spans="1:5" s="15" customFormat="1" ht="15" hidden="1" customHeight="1" outlineLevel="1" x14ac:dyDescent="0.2">
      <c r="A5819" s="199" t="s">
        <v>311</v>
      </c>
      <c r="B5819" s="200"/>
      <c r="C5819" s="180">
        <v>3024873</v>
      </c>
    </row>
    <row r="5820" spans="1:5" s="15" customFormat="1" ht="15" hidden="1" customHeight="1" outlineLevel="1" x14ac:dyDescent="0.2">
      <c r="A5820" s="197" t="s">
        <v>313</v>
      </c>
      <c r="B5820" s="198"/>
      <c r="C5820" s="180">
        <v>56847180</v>
      </c>
    </row>
    <row r="5821" spans="1:5" s="15" customFormat="1" ht="15" hidden="1" customHeight="1" outlineLevel="1" x14ac:dyDescent="0.2">
      <c r="A5821" s="199" t="s">
        <v>314</v>
      </c>
      <c r="B5821" s="200"/>
      <c r="C5821" s="180">
        <v>12077357</v>
      </c>
    </row>
    <row r="5822" spans="1:5" s="15" customFormat="1" ht="15" hidden="1" customHeight="1" outlineLevel="1" x14ac:dyDescent="0.2">
      <c r="A5822" s="199" t="s">
        <v>315</v>
      </c>
      <c r="B5822" s="200"/>
      <c r="C5822" s="180">
        <v>22165341</v>
      </c>
    </row>
    <row r="5823" spans="1:5" s="15" customFormat="1" ht="15" hidden="1" customHeight="1" outlineLevel="1" x14ac:dyDescent="0.2">
      <c r="A5823" s="199" t="s">
        <v>316</v>
      </c>
      <c r="B5823" s="200"/>
      <c r="C5823" s="180">
        <v>9525976</v>
      </c>
    </row>
    <row r="5824" spans="1:5" s="15" customFormat="1" ht="15" hidden="1" customHeight="1" outlineLevel="1" x14ac:dyDescent="0.2">
      <c r="A5824" s="199" t="s">
        <v>317</v>
      </c>
      <c r="B5824" s="200"/>
      <c r="C5824" s="180">
        <v>13078506</v>
      </c>
    </row>
    <row r="5825" spans="1:5" s="15" customFormat="1" ht="15" hidden="1" customHeight="1" outlineLevel="1" x14ac:dyDescent="0.2">
      <c r="A5825" s="197" t="s">
        <v>318</v>
      </c>
      <c r="B5825" s="198"/>
      <c r="C5825" s="180">
        <v>18803573</v>
      </c>
    </row>
    <row r="5826" spans="1:5" s="15" customFormat="1" ht="15" hidden="1" customHeight="1" outlineLevel="1" x14ac:dyDescent="0.2">
      <c r="A5826" s="199" t="s">
        <v>319</v>
      </c>
      <c r="B5826" s="200"/>
      <c r="C5826" s="180">
        <v>16547322</v>
      </c>
    </row>
    <row r="5827" spans="1:5" s="15" customFormat="1" ht="15" hidden="1" customHeight="1" outlineLevel="1" x14ac:dyDescent="0.2">
      <c r="A5827" s="199" t="s">
        <v>343</v>
      </c>
      <c r="B5827" s="200"/>
      <c r="C5827" s="181">
        <v>1680</v>
      </c>
    </row>
    <row r="5828" spans="1:5" s="15" customFormat="1" ht="15" hidden="1" customHeight="1" outlineLevel="1" x14ac:dyDescent="0.2">
      <c r="A5828" s="199" t="s">
        <v>376</v>
      </c>
      <c r="B5828" s="200"/>
      <c r="C5828" s="181">
        <v>4571</v>
      </c>
    </row>
    <row r="5829" spans="1:5" s="15" customFormat="1" ht="15" hidden="1" customHeight="1" outlineLevel="1" x14ac:dyDescent="0.2">
      <c r="A5829" s="199" t="s">
        <v>321</v>
      </c>
      <c r="B5829" s="200"/>
      <c r="C5829" s="180">
        <v>2000000</v>
      </c>
    </row>
    <row r="5830" spans="1:5" s="15" customFormat="1" ht="15" hidden="1" customHeight="1" outlineLevel="1" x14ac:dyDescent="0.2">
      <c r="A5830" s="199" t="s">
        <v>325</v>
      </c>
      <c r="B5830" s="200"/>
      <c r="C5830" s="181">
        <v>250000</v>
      </c>
    </row>
    <row r="5831" spans="1:5" s="15" customFormat="1" ht="15" hidden="1" customHeight="1" outlineLevel="1" x14ac:dyDescent="0.2">
      <c r="A5831" s="197" t="s">
        <v>328</v>
      </c>
      <c r="B5831" s="198"/>
      <c r="C5831" s="182" t="s">
        <v>772</v>
      </c>
    </row>
    <row r="5832" spans="1:5" s="15" customFormat="1" ht="15" hidden="1" customHeight="1" outlineLevel="1" x14ac:dyDescent="0.2">
      <c r="A5832" s="199" t="s">
        <v>329</v>
      </c>
      <c r="B5832" s="200"/>
      <c r="C5832" s="180">
        <v>22040052</v>
      </c>
    </row>
    <row r="5833" spans="1:5" s="15" customFormat="1" ht="15" hidden="1" customHeight="1" outlineLevel="1" x14ac:dyDescent="0.2">
      <c r="A5833" s="199" t="s">
        <v>330</v>
      </c>
      <c r="B5833" s="200"/>
      <c r="C5833" s="180">
        <v>59225752</v>
      </c>
    </row>
    <row r="5834" spans="1:5" s="15" customFormat="1" ht="15" hidden="1" customHeight="1" outlineLevel="1" x14ac:dyDescent="0.2">
      <c r="A5834" s="197" t="s">
        <v>332</v>
      </c>
      <c r="B5834" s="198"/>
      <c r="C5834" s="180">
        <v>1694852</v>
      </c>
    </row>
    <row r="5835" spans="1:5" s="15" customFormat="1" ht="15" hidden="1" customHeight="1" outlineLevel="1" x14ac:dyDescent="0.2">
      <c r="A5835" s="199" t="s">
        <v>333</v>
      </c>
      <c r="B5835" s="200"/>
      <c r="C5835" s="180">
        <v>1608443</v>
      </c>
    </row>
    <row r="5836" spans="1:5" s="15" customFormat="1" ht="15" hidden="1" customHeight="1" outlineLevel="1" x14ac:dyDescent="0.2">
      <c r="A5836" s="199" t="s">
        <v>743</v>
      </c>
      <c r="B5836" s="200"/>
      <c r="C5836" s="181">
        <v>86409</v>
      </c>
    </row>
    <row r="5837" spans="1:5" s="15" customFormat="1" ht="15" hidden="1" customHeight="1" outlineLevel="1" x14ac:dyDescent="0.2">
      <c r="A5837" s="197" t="s">
        <v>741</v>
      </c>
      <c r="B5837" s="198"/>
      <c r="C5837" s="180">
        <v>11091000</v>
      </c>
    </row>
    <row r="5838" spans="1:5" s="15" customFormat="1" ht="15" hidden="1" customHeight="1" outlineLevel="1" x14ac:dyDescent="0.2">
      <c r="A5838" s="199" t="s">
        <v>336</v>
      </c>
      <c r="B5838" s="200"/>
      <c r="C5838" s="180">
        <v>11091000</v>
      </c>
    </row>
    <row r="5839" spans="1:5" ht="11.25" customHeight="1" collapsed="1" thickBot="1" x14ac:dyDescent="0.3">
      <c r="A5839" s="56" t="s">
        <v>274</v>
      </c>
      <c r="B5839" s="54"/>
      <c r="C5839" s="55"/>
      <c r="D5839" s="9"/>
      <c r="E5839" s="8"/>
    </row>
    <row r="5840" spans="1:5" s="111" customFormat="1" ht="19.5" thickTop="1" x14ac:dyDescent="0.3">
      <c r="A5840" s="106" t="s">
        <v>262</v>
      </c>
      <c r="B5840" s="107">
        <v>28922</v>
      </c>
      <c r="C5840" s="108">
        <v>51166356</v>
      </c>
      <c r="D5840" s="109">
        <f t="shared" si="29"/>
        <v>1769.1154138717932</v>
      </c>
      <c r="E5840" s="110">
        <f t="shared" si="30"/>
        <v>254.18324911951052</v>
      </c>
    </row>
    <row r="5841" spans="1:5" ht="17.25" hidden="1" outlineLevel="1" thickTop="1" thickBot="1" x14ac:dyDescent="0.3">
      <c r="A5841" s="277" t="s">
        <v>781</v>
      </c>
      <c r="B5841" s="278"/>
      <c r="C5841" s="279"/>
      <c r="D5841" s="9"/>
      <c r="E5841" s="8"/>
    </row>
    <row r="5842" spans="1:5" ht="17.25" hidden="1" outlineLevel="1" thickTop="1" thickBot="1" x14ac:dyDescent="0.3">
      <c r="A5842" s="30" t="s">
        <v>782</v>
      </c>
      <c r="B5842" s="31"/>
      <c r="C5842" s="32" t="s">
        <v>783</v>
      </c>
      <c r="D5842" s="9"/>
      <c r="E5842" s="8"/>
    </row>
    <row r="5843" spans="1:5" s="15" customFormat="1" ht="15" hidden="1" customHeight="1" outlineLevel="1" thickTop="1" x14ac:dyDescent="0.2">
      <c r="A5843" s="195" t="s">
        <v>616</v>
      </c>
      <c r="B5843" s="196"/>
      <c r="C5843" s="183">
        <v>51166356</v>
      </c>
    </row>
    <row r="5844" spans="1:5" s="15" customFormat="1" ht="15" hidden="1" customHeight="1" outlineLevel="1" x14ac:dyDescent="0.2">
      <c r="A5844" s="197" t="s">
        <v>310</v>
      </c>
      <c r="B5844" s="198"/>
      <c r="C5844" s="181">
        <v>48331</v>
      </c>
    </row>
    <row r="5845" spans="1:5" s="15" customFormat="1" ht="15" hidden="1" customHeight="1" outlineLevel="1" x14ac:dyDescent="0.2">
      <c r="A5845" s="199" t="s">
        <v>311</v>
      </c>
      <c r="B5845" s="200"/>
      <c r="C5845" s="181">
        <v>48331</v>
      </c>
    </row>
    <row r="5846" spans="1:5" s="15" customFormat="1" ht="15" hidden="1" customHeight="1" outlineLevel="1" x14ac:dyDescent="0.2">
      <c r="A5846" s="197" t="s">
        <v>313</v>
      </c>
      <c r="B5846" s="198"/>
      <c r="C5846" s="180">
        <v>1350705</v>
      </c>
    </row>
    <row r="5847" spans="1:5" s="15" customFormat="1" ht="15" hidden="1" customHeight="1" outlineLevel="1" x14ac:dyDescent="0.2">
      <c r="A5847" s="199" t="s">
        <v>314</v>
      </c>
      <c r="B5847" s="200"/>
      <c r="C5847" s="181">
        <v>649125</v>
      </c>
    </row>
    <row r="5848" spans="1:5" s="15" customFormat="1" ht="15" hidden="1" customHeight="1" outlineLevel="1" x14ac:dyDescent="0.2">
      <c r="A5848" s="199" t="s">
        <v>315</v>
      </c>
      <c r="B5848" s="200"/>
      <c r="C5848" s="181">
        <v>64947</v>
      </c>
    </row>
    <row r="5849" spans="1:5" s="15" customFormat="1" ht="15" hidden="1" customHeight="1" outlineLevel="1" x14ac:dyDescent="0.2">
      <c r="A5849" s="199" t="s">
        <v>316</v>
      </c>
      <c r="B5849" s="200"/>
      <c r="C5849" s="181">
        <v>126449</v>
      </c>
    </row>
    <row r="5850" spans="1:5" s="15" customFormat="1" ht="15" hidden="1" customHeight="1" outlineLevel="1" x14ac:dyDescent="0.2">
      <c r="A5850" s="199" t="s">
        <v>338</v>
      </c>
      <c r="B5850" s="200"/>
      <c r="C5850" s="181">
        <v>510184</v>
      </c>
    </row>
    <row r="5851" spans="1:5" s="15" customFormat="1" ht="15" hidden="1" customHeight="1" outlineLevel="1" x14ac:dyDescent="0.2">
      <c r="A5851" s="197" t="s">
        <v>747</v>
      </c>
      <c r="B5851" s="198"/>
      <c r="C5851" s="180">
        <v>6498652</v>
      </c>
    </row>
    <row r="5852" spans="1:5" s="15" customFormat="1" ht="15" hidden="1" customHeight="1" outlineLevel="1" x14ac:dyDescent="0.2">
      <c r="A5852" s="199" t="s">
        <v>382</v>
      </c>
      <c r="B5852" s="200"/>
      <c r="C5852" s="180">
        <v>6498652</v>
      </c>
    </row>
    <row r="5853" spans="1:5" s="15" customFormat="1" ht="15" hidden="1" customHeight="1" outlineLevel="1" x14ac:dyDescent="0.2">
      <c r="A5853" s="197" t="s">
        <v>318</v>
      </c>
      <c r="B5853" s="198"/>
      <c r="C5853" s="180">
        <v>2967138</v>
      </c>
    </row>
    <row r="5854" spans="1:5" s="15" customFormat="1" ht="15" hidden="1" customHeight="1" outlineLevel="1" x14ac:dyDescent="0.2">
      <c r="A5854" s="199" t="s">
        <v>319</v>
      </c>
      <c r="B5854" s="200"/>
      <c r="C5854" s="181">
        <v>85563</v>
      </c>
    </row>
    <row r="5855" spans="1:5" s="15" customFormat="1" ht="15" hidden="1" customHeight="1" outlineLevel="1" x14ac:dyDescent="0.2">
      <c r="A5855" s="199" t="s">
        <v>343</v>
      </c>
      <c r="B5855" s="200"/>
      <c r="C5855" s="181">
        <v>308219</v>
      </c>
    </row>
    <row r="5856" spans="1:5" s="15" customFormat="1" ht="15" hidden="1" customHeight="1" outlineLevel="1" x14ac:dyDescent="0.2">
      <c r="A5856" s="199" t="s">
        <v>376</v>
      </c>
      <c r="B5856" s="200"/>
      <c r="C5856" s="180">
        <v>1454176</v>
      </c>
    </row>
    <row r="5857" spans="1:5" s="15" customFormat="1" ht="15" hidden="1" customHeight="1" outlineLevel="1" x14ac:dyDescent="0.2">
      <c r="A5857" s="199" t="s">
        <v>321</v>
      </c>
      <c r="B5857" s="200"/>
      <c r="C5857" s="181">
        <v>308195</v>
      </c>
    </row>
    <row r="5858" spans="1:5" s="15" customFormat="1" ht="15" hidden="1" customHeight="1" outlineLevel="1" x14ac:dyDescent="0.2">
      <c r="A5858" s="199" t="s">
        <v>322</v>
      </c>
      <c r="B5858" s="200"/>
      <c r="C5858" s="181">
        <v>797025</v>
      </c>
    </row>
    <row r="5859" spans="1:5" s="15" customFormat="1" ht="15" hidden="1" customHeight="1" outlineLevel="1" x14ac:dyDescent="0.2">
      <c r="A5859" s="199" t="s">
        <v>325</v>
      </c>
      <c r="B5859" s="200"/>
      <c r="C5859" s="181">
        <v>13960</v>
      </c>
    </row>
    <row r="5860" spans="1:5" s="15" customFormat="1" ht="15" hidden="1" customHeight="1" outlineLevel="1" x14ac:dyDescent="0.2">
      <c r="A5860" s="197" t="s">
        <v>328</v>
      </c>
      <c r="B5860" s="198"/>
      <c r="C5860" s="180">
        <v>24379910</v>
      </c>
    </row>
    <row r="5861" spans="1:5" s="15" customFormat="1" ht="15" hidden="1" customHeight="1" outlineLevel="1" x14ac:dyDescent="0.2">
      <c r="A5861" s="199" t="s">
        <v>329</v>
      </c>
      <c r="B5861" s="200"/>
      <c r="C5861" s="180">
        <v>6612062</v>
      </c>
    </row>
    <row r="5862" spans="1:5" s="15" customFormat="1" ht="15" hidden="1" customHeight="1" outlineLevel="1" x14ac:dyDescent="0.2">
      <c r="A5862" s="199" t="s">
        <v>330</v>
      </c>
      <c r="B5862" s="200"/>
      <c r="C5862" s="180">
        <v>17767848</v>
      </c>
    </row>
    <row r="5863" spans="1:5" s="15" customFormat="1" ht="15" hidden="1" customHeight="1" outlineLevel="1" x14ac:dyDescent="0.2">
      <c r="A5863" s="197" t="s">
        <v>331</v>
      </c>
      <c r="B5863" s="198"/>
      <c r="C5863" s="180">
        <v>1545750</v>
      </c>
    </row>
    <row r="5864" spans="1:5" s="15" customFormat="1" ht="15" hidden="1" customHeight="1" outlineLevel="1" x14ac:dyDescent="0.2">
      <c r="A5864" s="199" t="s">
        <v>572</v>
      </c>
      <c r="B5864" s="200"/>
      <c r="C5864" s="180">
        <v>1545750</v>
      </c>
    </row>
    <row r="5865" spans="1:5" s="15" customFormat="1" ht="15" hidden="1" customHeight="1" outlineLevel="1" x14ac:dyDescent="0.2">
      <c r="A5865" s="197" t="s">
        <v>332</v>
      </c>
      <c r="B5865" s="198"/>
      <c r="C5865" s="180">
        <v>1159979</v>
      </c>
    </row>
    <row r="5866" spans="1:5" s="15" customFormat="1" ht="15" hidden="1" customHeight="1" outlineLevel="1" x14ac:dyDescent="0.2">
      <c r="A5866" s="199" t="s">
        <v>333</v>
      </c>
      <c r="B5866" s="200"/>
      <c r="C5866" s="181">
        <v>737388</v>
      </c>
    </row>
    <row r="5867" spans="1:5" s="15" customFormat="1" ht="15" hidden="1" customHeight="1" outlineLevel="1" x14ac:dyDescent="0.2">
      <c r="A5867" s="199" t="s">
        <v>334</v>
      </c>
      <c r="B5867" s="200"/>
      <c r="C5867" s="181">
        <v>422591</v>
      </c>
    </row>
    <row r="5868" spans="1:5" s="15" customFormat="1" ht="15" hidden="1" customHeight="1" outlineLevel="1" x14ac:dyDescent="0.2">
      <c r="A5868" s="197" t="s">
        <v>741</v>
      </c>
      <c r="B5868" s="198"/>
      <c r="C5868" s="180">
        <v>13215891</v>
      </c>
    </row>
    <row r="5869" spans="1:5" s="15" customFormat="1" ht="15" hidden="1" customHeight="1" outlineLevel="1" x14ac:dyDescent="0.2">
      <c r="A5869" s="199" t="s">
        <v>336</v>
      </c>
      <c r="B5869" s="200"/>
      <c r="C5869" s="180">
        <v>13215891</v>
      </c>
    </row>
    <row r="5870" spans="1:5" ht="11.25" customHeight="1" collapsed="1" thickBot="1" x14ac:dyDescent="0.3">
      <c r="A5870" s="56" t="s">
        <v>262</v>
      </c>
      <c r="B5870" s="54"/>
      <c r="C5870" s="55"/>
      <c r="D5870" s="9"/>
      <c r="E5870" s="8"/>
    </row>
    <row r="5871" spans="1:5" s="111" customFormat="1" ht="19.5" thickTop="1" x14ac:dyDescent="0.3">
      <c r="A5871" s="112" t="s">
        <v>236</v>
      </c>
      <c r="B5871" s="113">
        <v>45519</v>
      </c>
      <c r="C5871" s="114">
        <v>75103036</v>
      </c>
      <c r="D5871" s="115">
        <f t="shared" si="29"/>
        <v>1649.9271952371537</v>
      </c>
      <c r="E5871" s="116">
        <f t="shared" si="30"/>
        <v>237.05850506280945</v>
      </c>
    </row>
    <row r="5872" spans="1:5" ht="17.25" hidden="1" outlineLevel="1" thickTop="1" thickBot="1" x14ac:dyDescent="0.3">
      <c r="A5872" s="277" t="s">
        <v>781</v>
      </c>
      <c r="B5872" s="278"/>
      <c r="C5872" s="279"/>
      <c r="D5872" s="9"/>
      <c r="E5872" s="8"/>
    </row>
    <row r="5873" spans="1:5" ht="17.25" hidden="1" outlineLevel="1" thickTop="1" thickBot="1" x14ac:dyDescent="0.3">
      <c r="A5873" s="30" t="s">
        <v>782</v>
      </c>
      <c r="B5873" s="31"/>
      <c r="C5873" s="32" t="s">
        <v>783</v>
      </c>
      <c r="D5873" s="9"/>
      <c r="E5873" s="8"/>
    </row>
    <row r="5874" spans="1:5" s="15" customFormat="1" ht="15" hidden="1" customHeight="1" outlineLevel="1" thickTop="1" x14ac:dyDescent="0.2">
      <c r="A5874" s="189" t="s">
        <v>605</v>
      </c>
      <c r="B5874" s="210"/>
      <c r="C5874" s="166">
        <v>75103036</v>
      </c>
    </row>
    <row r="5875" spans="1:5" s="211" customFormat="1" ht="15" hidden="1" customHeight="1" outlineLevel="1" x14ac:dyDescent="0.25">
      <c r="A5875" s="170" t="s">
        <v>310</v>
      </c>
      <c r="B5875" s="204"/>
      <c r="C5875" s="205">
        <v>658.11</v>
      </c>
    </row>
    <row r="5876" spans="1:5" s="211" customFormat="1" ht="15" hidden="1" customHeight="1" outlineLevel="1" x14ac:dyDescent="0.25">
      <c r="A5876" s="171" t="s">
        <v>311</v>
      </c>
      <c r="B5876" s="204"/>
      <c r="C5876" s="206">
        <v>656.41800000000001</v>
      </c>
    </row>
    <row r="5877" spans="1:5" s="211" customFormat="1" ht="15" hidden="1" customHeight="1" outlineLevel="1" x14ac:dyDescent="0.25">
      <c r="A5877" s="171" t="s">
        <v>312</v>
      </c>
      <c r="B5877" s="204"/>
      <c r="C5877" s="206">
        <v>1.6919999999999999</v>
      </c>
    </row>
    <row r="5878" spans="1:5" s="211" customFormat="1" ht="15" hidden="1" customHeight="1" outlineLevel="1" x14ac:dyDescent="0.25">
      <c r="A5878" s="170" t="s">
        <v>313</v>
      </c>
      <c r="B5878" s="204"/>
      <c r="C5878" s="207" t="s">
        <v>788</v>
      </c>
    </row>
    <row r="5879" spans="1:5" s="211" customFormat="1" ht="15" hidden="1" customHeight="1" outlineLevel="1" x14ac:dyDescent="0.25">
      <c r="A5879" s="171" t="s">
        <v>314</v>
      </c>
      <c r="B5879" s="204"/>
      <c r="C5879" s="207" t="s">
        <v>789</v>
      </c>
    </row>
    <row r="5880" spans="1:5" s="211" customFormat="1" ht="15" hidden="1" customHeight="1" outlineLevel="1" x14ac:dyDescent="0.25">
      <c r="A5880" s="171" t="s">
        <v>315</v>
      </c>
      <c r="B5880" s="204"/>
      <c r="C5880" s="207" t="s">
        <v>790</v>
      </c>
    </row>
    <row r="5881" spans="1:5" s="211" customFormat="1" ht="15" hidden="1" customHeight="1" outlineLevel="1" x14ac:dyDescent="0.25">
      <c r="A5881" s="171" t="s">
        <v>316</v>
      </c>
      <c r="B5881" s="204"/>
      <c r="C5881" s="207" t="s">
        <v>791</v>
      </c>
    </row>
    <row r="5882" spans="1:5" s="211" customFormat="1" ht="15" hidden="1" customHeight="1" outlineLevel="1" x14ac:dyDescent="0.25">
      <c r="A5882" s="171" t="s">
        <v>317</v>
      </c>
      <c r="B5882" s="204"/>
      <c r="C5882" s="206">
        <v>409.154</v>
      </c>
    </row>
    <row r="5883" spans="1:5" s="211" customFormat="1" ht="15" hidden="1" customHeight="1" outlineLevel="1" x14ac:dyDescent="0.25">
      <c r="A5883" s="170" t="s">
        <v>318</v>
      </c>
      <c r="B5883" s="204"/>
      <c r="C5883" s="207" t="s">
        <v>792</v>
      </c>
    </row>
    <row r="5884" spans="1:5" s="211" customFormat="1" ht="15" hidden="1" customHeight="1" outlineLevel="1" x14ac:dyDescent="0.25">
      <c r="A5884" s="171" t="s">
        <v>319</v>
      </c>
      <c r="B5884" s="204"/>
      <c r="C5884" s="207" t="s">
        <v>793</v>
      </c>
    </row>
    <row r="5885" spans="1:5" s="211" customFormat="1" ht="15" hidden="1" customHeight="1" outlineLevel="1" x14ac:dyDescent="0.25">
      <c r="A5885" s="171" t="s">
        <v>343</v>
      </c>
      <c r="B5885" s="204"/>
      <c r="C5885" s="206">
        <v>3.754</v>
      </c>
    </row>
    <row r="5886" spans="1:5" s="211" customFormat="1" ht="15" hidden="1" customHeight="1" outlineLevel="1" x14ac:dyDescent="0.25">
      <c r="A5886" s="171" t="s">
        <v>746</v>
      </c>
      <c r="B5886" s="204"/>
      <c r="C5886" s="206">
        <v>445.74599999999998</v>
      </c>
    </row>
    <row r="5887" spans="1:5" s="211" customFormat="1" ht="15" hidden="1" customHeight="1" outlineLevel="1" x14ac:dyDescent="0.25">
      <c r="A5887" s="171" t="s">
        <v>325</v>
      </c>
      <c r="B5887" s="204"/>
      <c r="C5887" s="206">
        <v>152.48099999999999</v>
      </c>
    </row>
    <row r="5888" spans="1:5" s="211" customFormat="1" ht="15" hidden="1" customHeight="1" outlineLevel="1" x14ac:dyDescent="0.25">
      <c r="A5888" s="170" t="s">
        <v>328</v>
      </c>
      <c r="B5888" s="204"/>
      <c r="C5888" s="207" t="s">
        <v>794</v>
      </c>
    </row>
    <row r="5889" spans="1:5" s="211" customFormat="1" ht="15" hidden="1" customHeight="1" outlineLevel="1" x14ac:dyDescent="0.25">
      <c r="A5889" s="171" t="s">
        <v>329</v>
      </c>
      <c r="B5889" s="204"/>
      <c r="C5889" s="207" t="s">
        <v>795</v>
      </c>
    </row>
    <row r="5890" spans="1:5" s="211" customFormat="1" ht="15" hidden="1" customHeight="1" outlineLevel="1" x14ac:dyDescent="0.25">
      <c r="A5890" s="171" t="s">
        <v>330</v>
      </c>
      <c r="B5890" s="204"/>
      <c r="C5890" s="207" t="s">
        <v>796</v>
      </c>
    </row>
    <row r="5891" spans="1:5" s="211" customFormat="1" ht="15" hidden="1" customHeight="1" outlineLevel="1" x14ac:dyDescent="0.25">
      <c r="A5891" s="170" t="s">
        <v>332</v>
      </c>
      <c r="B5891" s="204"/>
      <c r="C5891" s="207" t="s">
        <v>797</v>
      </c>
    </row>
    <row r="5892" spans="1:5" s="211" customFormat="1" ht="15" hidden="1" customHeight="1" outlineLevel="1" x14ac:dyDescent="0.25">
      <c r="A5892" s="171" t="s">
        <v>333</v>
      </c>
      <c r="B5892" s="204"/>
      <c r="C5892" s="207" t="s">
        <v>798</v>
      </c>
    </row>
    <row r="5893" spans="1:5" s="211" customFormat="1" ht="15" hidden="1" customHeight="1" outlineLevel="1" x14ac:dyDescent="0.25">
      <c r="A5893" s="171" t="s">
        <v>334</v>
      </c>
      <c r="B5893" s="204"/>
      <c r="C5893" s="206">
        <v>5.133</v>
      </c>
    </row>
    <row r="5894" spans="1:5" s="211" customFormat="1" ht="15" hidden="1" customHeight="1" outlineLevel="1" x14ac:dyDescent="0.25">
      <c r="A5894" s="170" t="s">
        <v>741</v>
      </c>
      <c r="B5894" s="204"/>
      <c r="C5894" s="207" t="s">
        <v>799</v>
      </c>
    </row>
    <row r="5895" spans="1:5" s="211" customFormat="1" ht="15" hidden="1" customHeight="1" outlineLevel="1" x14ac:dyDescent="0.25">
      <c r="A5895" s="171" t="s">
        <v>336</v>
      </c>
      <c r="B5895" s="204"/>
      <c r="C5895" s="207" t="s">
        <v>799</v>
      </c>
    </row>
    <row r="5896" spans="1:5" ht="11.25" customHeight="1" collapsed="1" thickBot="1" x14ac:dyDescent="0.3">
      <c r="A5896" s="56" t="s">
        <v>236</v>
      </c>
      <c r="B5896" s="54"/>
      <c r="C5896" s="55"/>
      <c r="D5896" s="9"/>
      <c r="E5896" s="8"/>
    </row>
    <row r="5897" spans="1:5" s="111" customFormat="1" ht="19.5" thickTop="1" x14ac:dyDescent="0.3">
      <c r="A5897" s="106" t="s">
        <v>244</v>
      </c>
      <c r="B5897" s="107">
        <v>109518</v>
      </c>
      <c r="C5897" s="108">
        <v>175516279</v>
      </c>
      <c r="D5897" s="109">
        <f t="shared" si="29"/>
        <v>1602.6249474972151</v>
      </c>
      <c r="E5897" s="110">
        <f t="shared" si="30"/>
        <v>230.26220510017458</v>
      </c>
    </row>
    <row r="5898" spans="1:5" ht="17.25" hidden="1" outlineLevel="1" thickTop="1" thickBot="1" x14ac:dyDescent="0.3">
      <c r="A5898" s="277" t="s">
        <v>781</v>
      </c>
      <c r="B5898" s="278"/>
      <c r="C5898" s="279"/>
      <c r="D5898" s="9"/>
      <c r="E5898" s="8"/>
    </row>
    <row r="5899" spans="1:5" ht="17.25" hidden="1" outlineLevel="1" thickTop="1" thickBot="1" x14ac:dyDescent="0.3">
      <c r="A5899" s="30" t="s">
        <v>782</v>
      </c>
      <c r="B5899" s="31"/>
      <c r="C5899" s="32" t="s">
        <v>783</v>
      </c>
      <c r="D5899" s="9"/>
      <c r="E5899" s="8"/>
    </row>
    <row r="5900" spans="1:5" s="16" customFormat="1" ht="15" hidden="1" customHeight="1" outlineLevel="1" thickTop="1" x14ac:dyDescent="0.2">
      <c r="A5900" s="195" t="s">
        <v>636</v>
      </c>
      <c r="B5900" s="196"/>
      <c r="C5900" s="183">
        <v>175516279</v>
      </c>
    </row>
    <row r="5901" spans="1:5" s="16" customFormat="1" ht="15" hidden="1" customHeight="1" outlineLevel="1" x14ac:dyDescent="0.2">
      <c r="A5901" s="197" t="s">
        <v>310</v>
      </c>
      <c r="B5901" s="198"/>
      <c r="C5901" s="180">
        <v>9543227</v>
      </c>
    </row>
    <row r="5902" spans="1:5" s="16" customFormat="1" ht="15" hidden="1" customHeight="1" outlineLevel="1" x14ac:dyDescent="0.2">
      <c r="A5902" s="199" t="s">
        <v>341</v>
      </c>
      <c r="B5902" s="200"/>
      <c r="C5902" s="180">
        <v>7163227</v>
      </c>
    </row>
    <row r="5903" spans="1:5" s="16" customFormat="1" ht="15" hidden="1" customHeight="1" outlineLevel="1" x14ac:dyDescent="0.2">
      <c r="A5903" s="199" t="s">
        <v>311</v>
      </c>
      <c r="B5903" s="200"/>
      <c r="C5903" s="180">
        <v>2360000</v>
      </c>
    </row>
    <row r="5904" spans="1:5" s="16" customFormat="1" ht="15" hidden="1" customHeight="1" outlineLevel="1" x14ac:dyDescent="0.2">
      <c r="A5904" s="199" t="s">
        <v>312</v>
      </c>
      <c r="B5904" s="200"/>
      <c r="C5904" s="181">
        <v>20000</v>
      </c>
    </row>
    <row r="5905" spans="1:3" s="16" customFormat="1" ht="15" hidden="1" customHeight="1" outlineLevel="1" x14ac:dyDescent="0.2">
      <c r="A5905" s="197" t="s">
        <v>313</v>
      </c>
      <c r="B5905" s="198"/>
      <c r="C5905" s="180">
        <v>30305000</v>
      </c>
    </row>
    <row r="5906" spans="1:3" s="16" customFormat="1" ht="15" hidden="1" customHeight="1" outlineLevel="1" x14ac:dyDescent="0.2">
      <c r="A5906" s="199" t="s">
        <v>314</v>
      </c>
      <c r="B5906" s="200"/>
      <c r="C5906" s="180">
        <v>10280000</v>
      </c>
    </row>
    <row r="5907" spans="1:3" s="16" customFormat="1" ht="15" hidden="1" customHeight="1" outlineLevel="1" x14ac:dyDescent="0.2">
      <c r="A5907" s="199" t="s">
        <v>315</v>
      </c>
      <c r="B5907" s="200"/>
      <c r="C5907" s="180">
        <v>12000000</v>
      </c>
    </row>
    <row r="5908" spans="1:3" s="16" customFormat="1" ht="15" hidden="1" customHeight="1" outlineLevel="1" x14ac:dyDescent="0.2">
      <c r="A5908" s="199" t="s">
        <v>316</v>
      </c>
      <c r="B5908" s="200"/>
      <c r="C5908" s="180">
        <v>4525000</v>
      </c>
    </row>
    <row r="5909" spans="1:3" s="16" customFormat="1" ht="15" hidden="1" customHeight="1" outlineLevel="1" x14ac:dyDescent="0.2">
      <c r="A5909" s="199" t="s">
        <v>317</v>
      </c>
      <c r="B5909" s="200"/>
      <c r="C5909" s="180">
        <v>3500000</v>
      </c>
    </row>
    <row r="5910" spans="1:3" s="16" customFormat="1" ht="15" hidden="1" customHeight="1" outlineLevel="1" x14ac:dyDescent="0.2">
      <c r="A5910" s="197" t="s">
        <v>318</v>
      </c>
      <c r="B5910" s="198"/>
      <c r="C5910" s="180">
        <v>11242330</v>
      </c>
    </row>
    <row r="5911" spans="1:3" s="16" customFormat="1" ht="15" hidden="1" customHeight="1" outlineLevel="1" x14ac:dyDescent="0.2">
      <c r="A5911" s="199" t="s">
        <v>319</v>
      </c>
      <c r="B5911" s="200"/>
      <c r="C5911" s="180">
        <v>7450000</v>
      </c>
    </row>
    <row r="5912" spans="1:3" s="16" customFormat="1" ht="15" hidden="1" customHeight="1" outlineLevel="1" x14ac:dyDescent="0.2">
      <c r="A5912" s="199" t="s">
        <v>356</v>
      </c>
      <c r="B5912" s="200"/>
      <c r="C5912" s="181">
        <v>82200</v>
      </c>
    </row>
    <row r="5913" spans="1:3" s="16" customFormat="1" ht="15" hidden="1" customHeight="1" outlineLevel="1" x14ac:dyDescent="0.2">
      <c r="A5913" s="199" t="s">
        <v>343</v>
      </c>
      <c r="B5913" s="200"/>
      <c r="C5913" s="184">
        <v>130</v>
      </c>
    </row>
    <row r="5914" spans="1:3" s="16" customFormat="1" ht="15" hidden="1" customHeight="1" outlineLevel="1" x14ac:dyDescent="0.2">
      <c r="A5914" s="199" t="s">
        <v>321</v>
      </c>
      <c r="B5914" s="200"/>
      <c r="C5914" s="180">
        <v>3500000</v>
      </c>
    </row>
    <row r="5915" spans="1:3" s="16" customFormat="1" ht="15" hidden="1" customHeight="1" outlineLevel="1" x14ac:dyDescent="0.2">
      <c r="A5915" s="199" t="s">
        <v>323</v>
      </c>
      <c r="B5915" s="200"/>
      <c r="C5915" s="181">
        <v>210000</v>
      </c>
    </row>
    <row r="5916" spans="1:3" s="16" customFormat="1" ht="15" hidden="1" customHeight="1" outlineLevel="1" x14ac:dyDescent="0.2">
      <c r="A5916" s="197" t="s">
        <v>328</v>
      </c>
      <c r="B5916" s="198"/>
      <c r="C5916" s="180">
        <v>92318613</v>
      </c>
    </row>
    <row r="5917" spans="1:3" s="16" customFormat="1" ht="15" hidden="1" customHeight="1" outlineLevel="1" x14ac:dyDescent="0.2">
      <c r="A5917" s="199" t="s">
        <v>329</v>
      </c>
      <c r="B5917" s="200"/>
      <c r="C5917" s="180">
        <v>25037678</v>
      </c>
    </row>
    <row r="5918" spans="1:3" s="16" customFormat="1" ht="15" hidden="1" customHeight="1" outlineLevel="1" x14ac:dyDescent="0.2">
      <c r="A5918" s="199" t="s">
        <v>330</v>
      </c>
      <c r="B5918" s="200"/>
      <c r="C5918" s="180">
        <v>67280935</v>
      </c>
    </row>
    <row r="5919" spans="1:3" s="16" customFormat="1" ht="15" hidden="1" customHeight="1" outlineLevel="1" x14ac:dyDescent="0.2">
      <c r="A5919" s="197" t="s">
        <v>332</v>
      </c>
      <c r="B5919" s="198"/>
      <c r="C5919" s="180">
        <v>1881364</v>
      </c>
    </row>
    <row r="5920" spans="1:3" s="16" customFormat="1" ht="15" hidden="1" customHeight="1" outlineLevel="1" x14ac:dyDescent="0.2">
      <c r="A5920" s="199" t="s">
        <v>333</v>
      </c>
      <c r="B5920" s="200"/>
      <c r="C5920" s="180">
        <v>1417213</v>
      </c>
    </row>
    <row r="5921" spans="1:5" s="16" customFormat="1" ht="15" hidden="1" customHeight="1" outlineLevel="1" x14ac:dyDescent="0.2">
      <c r="A5921" s="199" t="s">
        <v>334</v>
      </c>
      <c r="B5921" s="200"/>
      <c r="C5921" s="181">
        <v>464151</v>
      </c>
    </row>
    <row r="5922" spans="1:5" s="16" customFormat="1" ht="15" hidden="1" customHeight="1" outlineLevel="1" x14ac:dyDescent="0.2">
      <c r="A5922" s="197" t="s">
        <v>741</v>
      </c>
      <c r="B5922" s="198"/>
      <c r="C5922" s="180">
        <v>30225745</v>
      </c>
    </row>
    <row r="5923" spans="1:5" s="16" customFormat="1" ht="15" hidden="1" customHeight="1" outlineLevel="1" x14ac:dyDescent="0.2">
      <c r="A5923" s="199" t="s">
        <v>336</v>
      </c>
      <c r="B5923" s="200"/>
      <c r="C5923" s="180">
        <v>30225745</v>
      </c>
    </row>
    <row r="5924" spans="1:5" ht="11.25" customHeight="1" collapsed="1" thickBot="1" x14ac:dyDescent="0.3">
      <c r="A5924" s="56" t="s">
        <v>244</v>
      </c>
      <c r="B5924" s="54"/>
      <c r="C5924" s="55"/>
      <c r="D5924" s="9"/>
      <c r="E5924" s="8"/>
    </row>
    <row r="5925" spans="1:5" s="111" customFormat="1" ht="19.5" thickTop="1" x14ac:dyDescent="0.3">
      <c r="A5925" s="112" t="s">
        <v>273</v>
      </c>
      <c r="B5925" s="113">
        <v>17208</v>
      </c>
      <c r="C5925" s="114">
        <v>26916380</v>
      </c>
      <c r="D5925" s="115">
        <f t="shared" si="29"/>
        <v>1564.178289167829</v>
      </c>
      <c r="E5925" s="116">
        <f t="shared" si="30"/>
        <v>224.73825993790646</v>
      </c>
    </row>
    <row r="5926" spans="1:5" ht="17.25" hidden="1" outlineLevel="1" thickTop="1" thickBot="1" x14ac:dyDescent="0.3">
      <c r="A5926" s="277" t="s">
        <v>781</v>
      </c>
      <c r="B5926" s="278"/>
      <c r="C5926" s="279"/>
      <c r="D5926" s="9"/>
      <c r="E5926" s="8"/>
    </row>
    <row r="5927" spans="1:5" ht="17.25" hidden="1" outlineLevel="1" thickTop="1" thickBot="1" x14ac:dyDescent="0.3">
      <c r="A5927" s="30" t="s">
        <v>782</v>
      </c>
      <c r="B5927" s="31"/>
      <c r="C5927" s="32" t="s">
        <v>783</v>
      </c>
      <c r="D5927" s="9"/>
      <c r="E5927" s="8"/>
    </row>
    <row r="5928" spans="1:5" s="15" customFormat="1" ht="15" hidden="1" customHeight="1" outlineLevel="1" thickTop="1" x14ac:dyDescent="0.2">
      <c r="A5928" s="195" t="s">
        <v>628</v>
      </c>
      <c r="B5928" s="196"/>
      <c r="C5928" s="183">
        <v>26916380</v>
      </c>
    </row>
    <row r="5929" spans="1:5" s="15" customFormat="1" ht="15" hidden="1" customHeight="1" outlineLevel="1" x14ac:dyDescent="0.2">
      <c r="A5929" s="197" t="s">
        <v>310</v>
      </c>
      <c r="B5929" s="198"/>
      <c r="C5929" s="180">
        <v>2150000</v>
      </c>
    </row>
    <row r="5930" spans="1:5" s="15" customFormat="1" ht="15" hidden="1" customHeight="1" outlineLevel="1" x14ac:dyDescent="0.2">
      <c r="A5930" s="199" t="s">
        <v>311</v>
      </c>
      <c r="B5930" s="200"/>
      <c r="C5930" s="180">
        <v>2000000</v>
      </c>
    </row>
    <row r="5931" spans="1:5" s="15" customFormat="1" ht="15" hidden="1" customHeight="1" outlineLevel="1" x14ac:dyDescent="0.2">
      <c r="A5931" s="199" t="s">
        <v>312</v>
      </c>
      <c r="B5931" s="200"/>
      <c r="C5931" s="181">
        <v>150000</v>
      </c>
    </row>
    <row r="5932" spans="1:5" s="15" customFormat="1" ht="15" hidden="1" customHeight="1" outlineLevel="1" x14ac:dyDescent="0.2">
      <c r="A5932" s="197" t="s">
        <v>313</v>
      </c>
      <c r="B5932" s="198"/>
      <c r="C5932" s="180">
        <v>1150000</v>
      </c>
    </row>
    <row r="5933" spans="1:5" s="15" customFormat="1" ht="15" hidden="1" customHeight="1" outlineLevel="1" x14ac:dyDescent="0.2">
      <c r="A5933" s="199" t="s">
        <v>314</v>
      </c>
      <c r="B5933" s="200"/>
      <c r="C5933" s="181">
        <v>400000</v>
      </c>
    </row>
    <row r="5934" spans="1:5" s="15" customFormat="1" ht="15" hidden="1" customHeight="1" outlineLevel="1" x14ac:dyDescent="0.2">
      <c r="A5934" s="199" t="s">
        <v>315</v>
      </c>
      <c r="B5934" s="200"/>
      <c r="C5934" s="181">
        <v>500000</v>
      </c>
    </row>
    <row r="5935" spans="1:5" s="15" customFormat="1" ht="15" hidden="1" customHeight="1" outlineLevel="1" x14ac:dyDescent="0.2">
      <c r="A5935" s="199" t="s">
        <v>316</v>
      </c>
      <c r="B5935" s="200"/>
      <c r="C5935" s="181">
        <v>150000</v>
      </c>
    </row>
    <row r="5936" spans="1:5" s="15" customFormat="1" ht="15" hidden="1" customHeight="1" outlineLevel="1" x14ac:dyDescent="0.2">
      <c r="A5936" s="199" t="s">
        <v>317</v>
      </c>
      <c r="B5936" s="200"/>
      <c r="C5936" s="181">
        <v>100000</v>
      </c>
    </row>
    <row r="5937" spans="1:5" s="15" customFormat="1" ht="15" hidden="1" customHeight="1" outlineLevel="1" x14ac:dyDescent="0.2">
      <c r="A5937" s="197" t="s">
        <v>318</v>
      </c>
      <c r="B5937" s="198"/>
      <c r="C5937" s="181">
        <v>204993</v>
      </c>
    </row>
    <row r="5938" spans="1:5" s="15" customFormat="1" ht="15" hidden="1" customHeight="1" outlineLevel="1" x14ac:dyDescent="0.2">
      <c r="A5938" s="199" t="s">
        <v>319</v>
      </c>
      <c r="B5938" s="200"/>
      <c r="C5938" s="181">
        <v>197861</v>
      </c>
    </row>
    <row r="5939" spans="1:5" s="15" customFormat="1" ht="15" hidden="1" customHeight="1" outlineLevel="1" x14ac:dyDescent="0.2">
      <c r="A5939" s="199" t="s">
        <v>343</v>
      </c>
      <c r="B5939" s="200"/>
      <c r="C5939" s="181">
        <v>2139</v>
      </c>
    </row>
    <row r="5940" spans="1:5" s="15" customFormat="1" ht="15" hidden="1" customHeight="1" outlineLevel="1" x14ac:dyDescent="0.2">
      <c r="A5940" s="199" t="s">
        <v>376</v>
      </c>
      <c r="B5940" s="200"/>
      <c r="C5940" s="181">
        <v>4993</v>
      </c>
    </row>
    <row r="5941" spans="1:5" s="15" customFormat="1" ht="15" hidden="1" customHeight="1" outlineLevel="1" x14ac:dyDescent="0.2">
      <c r="A5941" s="197" t="s">
        <v>328</v>
      </c>
      <c r="B5941" s="198"/>
      <c r="C5941" s="180">
        <v>16305549</v>
      </c>
    </row>
    <row r="5942" spans="1:5" s="15" customFormat="1" ht="15" hidden="1" customHeight="1" outlineLevel="1" x14ac:dyDescent="0.2">
      <c r="A5942" s="199" t="s">
        <v>492</v>
      </c>
      <c r="B5942" s="200"/>
      <c r="C5942" s="180">
        <v>1800000</v>
      </c>
    </row>
    <row r="5943" spans="1:5" s="15" customFormat="1" ht="15" hidden="1" customHeight="1" outlineLevel="1" x14ac:dyDescent="0.2">
      <c r="A5943" s="199" t="s">
        <v>329</v>
      </c>
      <c r="B5943" s="200"/>
      <c r="C5943" s="180">
        <v>3934041</v>
      </c>
    </row>
    <row r="5944" spans="1:5" s="15" customFormat="1" ht="15" hidden="1" customHeight="1" outlineLevel="1" x14ac:dyDescent="0.2">
      <c r="A5944" s="199" t="s">
        <v>330</v>
      </c>
      <c r="B5944" s="200"/>
      <c r="C5944" s="180">
        <v>10571508</v>
      </c>
    </row>
    <row r="5945" spans="1:5" s="15" customFormat="1" ht="15" hidden="1" customHeight="1" outlineLevel="1" x14ac:dyDescent="0.2">
      <c r="A5945" s="197" t="s">
        <v>332</v>
      </c>
      <c r="B5945" s="198"/>
      <c r="C5945" s="180">
        <v>3576214</v>
      </c>
    </row>
    <row r="5946" spans="1:5" s="15" customFormat="1" ht="15" hidden="1" customHeight="1" outlineLevel="1" x14ac:dyDescent="0.2">
      <c r="A5946" s="199" t="s">
        <v>333</v>
      </c>
      <c r="B5946" s="200"/>
      <c r="C5946" s="180">
        <v>1842876</v>
      </c>
    </row>
    <row r="5947" spans="1:5" s="15" customFormat="1" ht="15" hidden="1" customHeight="1" outlineLevel="1" x14ac:dyDescent="0.2">
      <c r="A5947" s="199" t="s">
        <v>334</v>
      </c>
      <c r="B5947" s="200"/>
      <c r="C5947" s="180">
        <v>1733338</v>
      </c>
    </row>
    <row r="5948" spans="1:5" s="15" customFormat="1" ht="15" hidden="1" customHeight="1" outlineLevel="1" x14ac:dyDescent="0.2">
      <c r="A5948" s="197" t="s">
        <v>741</v>
      </c>
      <c r="B5948" s="198"/>
      <c r="C5948" s="180">
        <v>3529624</v>
      </c>
    </row>
    <row r="5949" spans="1:5" s="15" customFormat="1" ht="15" hidden="1" customHeight="1" outlineLevel="1" x14ac:dyDescent="0.2">
      <c r="A5949" s="199" t="s">
        <v>336</v>
      </c>
      <c r="B5949" s="200"/>
      <c r="C5949" s="180">
        <v>3529624</v>
      </c>
    </row>
    <row r="5950" spans="1:5" ht="11.25" customHeight="1" collapsed="1" thickBot="1" x14ac:dyDescent="0.3">
      <c r="A5950" s="56" t="s">
        <v>273</v>
      </c>
      <c r="B5950" s="54"/>
      <c r="C5950" s="55"/>
      <c r="D5950" s="9"/>
      <c r="E5950" s="8"/>
    </row>
    <row r="5951" spans="1:5" s="111" customFormat="1" ht="19.5" thickTop="1" x14ac:dyDescent="0.3">
      <c r="A5951" s="106" t="s">
        <v>710</v>
      </c>
      <c r="B5951" s="107">
        <v>22845</v>
      </c>
      <c r="C5951" s="108">
        <v>35397271</v>
      </c>
      <c r="D5951" s="109">
        <f t="shared" si="29"/>
        <v>1549.4537535565769</v>
      </c>
      <c r="E5951" s="110">
        <f t="shared" si="30"/>
        <v>222.6226657408875</v>
      </c>
    </row>
    <row r="5952" spans="1:5" ht="17.25" hidden="1" outlineLevel="1" thickTop="1" thickBot="1" x14ac:dyDescent="0.3">
      <c r="A5952" s="277" t="s">
        <v>781</v>
      </c>
      <c r="B5952" s="278"/>
      <c r="C5952" s="279"/>
      <c r="D5952" s="9"/>
      <c r="E5952" s="8"/>
    </row>
    <row r="5953" spans="1:5" ht="17.25" hidden="1" outlineLevel="1" thickTop="1" thickBot="1" x14ac:dyDescent="0.3">
      <c r="A5953" s="30" t="s">
        <v>782</v>
      </c>
      <c r="B5953" s="31"/>
      <c r="C5953" s="32" t="s">
        <v>783</v>
      </c>
      <c r="D5953" s="9"/>
      <c r="E5953" s="8"/>
    </row>
    <row r="5954" spans="1:5" s="16" customFormat="1" ht="15" hidden="1" customHeight="1" outlineLevel="1" thickTop="1" x14ac:dyDescent="0.2">
      <c r="A5954" s="195" t="s">
        <v>657</v>
      </c>
      <c r="B5954" s="196"/>
      <c r="C5954" s="183">
        <v>35397271</v>
      </c>
    </row>
    <row r="5955" spans="1:5" s="16" customFormat="1" ht="15" hidden="1" customHeight="1" outlineLevel="1" x14ac:dyDescent="0.2">
      <c r="A5955" s="197" t="s">
        <v>310</v>
      </c>
      <c r="B5955" s="198"/>
      <c r="C5955" s="181">
        <v>450000</v>
      </c>
    </row>
    <row r="5956" spans="1:5" s="16" customFormat="1" ht="15" hidden="1" customHeight="1" outlineLevel="1" x14ac:dyDescent="0.2">
      <c r="A5956" s="199" t="s">
        <v>311</v>
      </c>
      <c r="B5956" s="200"/>
      <c r="C5956" s="181">
        <v>450000</v>
      </c>
    </row>
    <row r="5957" spans="1:5" s="16" customFormat="1" ht="15" hidden="1" customHeight="1" outlineLevel="1" x14ac:dyDescent="0.2">
      <c r="A5957" s="197" t="s">
        <v>313</v>
      </c>
      <c r="B5957" s="198"/>
      <c r="C5957" s="180">
        <v>4106000</v>
      </c>
    </row>
    <row r="5958" spans="1:5" s="16" customFormat="1" ht="15" hidden="1" customHeight="1" outlineLevel="1" x14ac:dyDescent="0.2">
      <c r="A5958" s="199" t="s">
        <v>314</v>
      </c>
      <c r="B5958" s="200"/>
      <c r="C5958" s="180">
        <v>3200000</v>
      </c>
    </row>
    <row r="5959" spans="1:5" s="16" customFormat="1" ht="15" hidden="1" customHeight="1" outlineLevel="1" x14ac:dyDescent="0.2">
      <c r="A5959" s="199" t="s">
        <v>315</v>
      </c>
      <c r="B5959" s="200"/>
      <c r="C5959" s="181">
        <v>130000</v>
      </c>
    </row>
    <row r="5960" spans="1:5" s="16" customFormat="1" ht="15" hidden="1" customHeight="1" outlineLevel="1" x14ac:dyDescent="0.2">
      <c r="A5960" s="199" t="s">
        <v>316</v>
      </c>
      <c r="B5960" s="200"/>
      <c r="C5960" s="181">
        <v>736000</v>
      </c>
    </row>
    <row r="5961" spans="1:5" s="16" customFormat="1" ht="15" hidden="1" customHeight="1" outlineLevel="1" x14ac:dyDescent="0.2">
      <c r="A5961" s="199" t="s">
        <v>317</v>
      </c>
      <c r="B5961" s="200"/>
      <c r="C5961" s="181">
        <v>40000</v>
      </c>
    </row>
    <row r="5962" spans="1:5" s="16" customFormat="1" ht="15" hidden="1" customHeight="1" outlineLevel="1" x14ac:dyDescent="0.2">
      <c r="A5962" s="197" t="s">
        <v>318</v>
      </c>
      <c r="B5962" s="198"/>
      <c r="C5962" s="181">
        <v>833239</v>
      </c>
    </row>
    <row r="5963" spans="1:5" s="16" customFormat="1" ht="15" hidden="1" customHeight="1" outlineLevel="1" x14ac:dyDescent="0.2">
      <c r="A5963" s="199" t="s">
        <v>319</v>
      </c>
      <c r="B5963" s="200"/>
      <c r="C5963" s="181">
        <v>380000</v>
      </c>
    </row>
    <row r="5964" spans="1:5" s="16" customFormat="1" ht="15" hidden="1" customHeight="1" outlineLevel="1" x14ac:dyDescent="0.2">
      <c r="A5964" s="199" t="s">
        <v>343</v>
      </c>
      <c r="B5964" s="200"/>
      <c r="C5964" s="181">
        <v>187760</v>
      </c>
    </row>
    <row r="5965" spans="1:5" s="16" customFormat="1" ht="15" hidden="1" customHeight="1" outlineLevel="1" x14ac:dyDescent="0.2">
      <c r="A5965" s="199" t="s">
        <v>376</v>
      </c>
      <c r="B5965" s="200"/>
      <c r="C5965" s="181">
        <v>1479</v>
      </c>
    </row>
    <row r="5966" spans="1:5" s="16" customFormat="1" ht="15" hidden="1" customHeight="1" outlineLevel="1" x14ac:dyDescent="0.2">
      <c r="A5966" s="199" t="s">
        <v>746</v>
      </c>
      <c r="B5966" s="200"/>
      <c r="C5966" s="181">
        <v>250000</v>
      </c>
    </row>
    <row r="5967" spans="1:5" s="16" customFormat="1" ht="15" hidden="1" customHeight="1" outlineLevel="1" x14ac:dyDescent="0.2">
      <c r="A5967" s="199" t="s">
        <v>323</v>
      </c>
      <c r="B5967" s="200"/>
      <c r="C5967" s="181">
        <v>4000</v>
      </c>
    </row>
    <row r="5968" spans="1:5" s="16" customFormat="1" ht="15" hidden="1" customHeight="1" outlineLevel="1" x14ac:dyDescent="0.2">
      <c r="A5968" s="199" t="s">
        <v>325</v>
      </c>
      <c r="B5968" s="200"/>
      <c r="C5968" s="181">
        <v>10000</v>
      </c>
    </row>
    <row r="5969" spans="1:5" s="16" customFormat="1" ht="15" hidden="1" customHeight="1" outlineLevel="1" x14ac:dyDescent="0.2">
      <c r="A5969" s="197" t="s">
        <v>328</v>
      </c>
      <c r="B5969" s="198"/>
      <c r="C5969" s="180">
        <v>19257280</v>
      </c>
    </row>
    <row r="5970" spans="1:5" s="16" customFormat="1" ht="15" hidden="1" customHeight="1" outlineLevel="1" x14ac:dyDescent="0.2">
      <c r="A5970" s="199" t="s">
        <v>329</v>
      </c>
      <c r="B5970" s="200"/>
      <c r="C5970" s="180">
        <v>5222756</v>
      </c>
    </row>
    <row r="5971" spans="1:5" s="16" customFormat="1" ht="15" hidden="1" customHeight="1" outlineLevel="1" x14ac:dyDescent="0.2">
      <c r="A5971" s="199" t="s">
        <v>330</v>
      </c>
      <c r="B5971" s="200"/>
      <c r="C5971" s="180">
        <v>14034524</v>
      </c>
    </row>
    <row r="5972" spans="1:5" s="16" customFormat="1" ht="15" hidden="1" customHeight="1" outlineLevel="1" x14ac:dyDescent="0.2">
      <c r="A5972" s="197" t="s">
        <v>332</v>
      </c>
      <c r="B5972" s="198"/>
      <c r="C5972" s="180">
        <v>3005431</v>
      </c>
    </row>
    <row r="5973" spans="1:5" s="16" customFormat="1" ht="15" hidden="1" customHeight="1" outlineLevel="1" x14ac:dyDescent="0.2">
      <c r="A5973" s="199" t="s">
        <v>333</v>
      </c>
      <c r="B5973" s="200"/>
      <c r="C5973" s="180">
        <v>2364884</v>
      </c>
    </row>
    <row r="5974" spans="1:5" s="16" customFormat="1" ht="15" hidden="1" customHeight="1" outlineLevel="1" x14ac:dyDescent="0.2">
      <c r="A5974" s="199" t="s">
        <v>334</v>
      </c>
      <c r="B5974" s="200"/>
      <c r="C5974" s="181">
        <v>640547</v>
      </c>
    </row>
    <row r="5975" spans="1:5" s="16" customFormat="1" ht="15" hidden="1" customHeight="1" outlineLevel="1" x14ac:dyDescent="0.2">
      <c r="A5975" s="197" t="s">
        <v>741</v>
      </c>
      <c r="B5975" s="198"/>
      <c r="C5975" s="180">
        <v>7745321</v>
      </c>
    </row>
    <row r="5976" spans="1:5" s="16" customFormat="1" ht="15" hidden="1" customHeight="1" outlineLevel="1" x14ac:dyDescent="0.2">
      <c r="A5976" s="199" t="s">
        <v>336</v>
      </c>
      <c r="B5976" s="200"/>
      <c r="C5976" s="180">
        <v>7745321</v>
      </c>
    </row>
    <row r="5977" spans="1:5" ht="11.25" customHeight="1" collapsed="1" thickBot="1" x14ac:dyDescent="0.3">
      <c r="A5977" s="56" t="s">
        <v>710</v>
      </c>
      <c r="B5977" s="54"/>
      <c r="C5977" s="55"/>
      <c r="D5977" s="9"/>
      <c r="E5977" s="8"/>
    </row>
    <row r="5978" spans="1:5" s="111" customFormat="1" ht="19.5" thickTop="1" x14ac:dyDescent="0.3">
      <c r="A5978" s="112" t="s">
        <v>250</v>
      </c>
      <c r="B5978" s="113">
        <v>17885</v>
      </c>
      <c r="C5978" s="114">
        <v>27045847</v>
      </c>
      <c r="D5978" s="115">
        <f t="shared" si="29"/>
        <v>1512.2083869164103</v>
      </c>
      <c r="E5978" s="116">
        <f t="shared" si="30"/>
        <v>217.27131995925436</v>
      </c>
    </row>
    <row r="5979" spans="1:5" ht="17.25" hidden="1" outlineLevel="1" thickTop="1" thickBot="1" x14ac:dyDescent="0.3">
      <c r="A5979" s="277" t="s">
        <v>781</v>
      </c>
      <c r="B5979" s="278"/>
      <c r="C5979" s="279"/>
      <c r="D5979" s="9"/>
      <c r="E5979" s="8"/>
    </row>
    <row r="5980" spans="1:5" ht="17.25" hidden="1" outlineLevel="1" thickTop="1" thickBot="1" x14ac:dyDescent="0.3">
      <c r="A5980" s="30" t="s">
        <v>782</v>
      </c>
      <c r="B5980" s="31"/>
      <c r="C5980" s="32" t="s">
        <v>783</v>
      </c>
      <c r="D5980" s="9"/>
      <c r="E5980" s="8"/>
    </row>
    <row r="5981" spans="1:5" s="15" customFormat="1" ht="15" hidden="1" customHeight="1" outlineLevel="1" thickTop="1" x14ac:dyDescent="0.2">
      <c r="A5981" s="195" t="s">
        <v>619</v>
      </c>
      <c r="B5981" s="196"/>
      <c r="C5981" s="183">
        <v>27045847</v>
      </c>
    </row>
    <row r="5982" spans="1:5" s="15" customFormat="1" ht="15" hidden="1" customHeight="1" outlineLevel="1" x14ac:dyDescent="0.2">
      <c r="A5982" s="197" t="s">
        <v>310</v>
      </c>
      <c r="B5982" s="198"/>
      <c r="C5982" s="181">
        <v>400000</v>
      </c>
    </row>
    <row r="5983" spans="1:5" s="15" customFormat="1" ht="15" hidden="1" customHeight="1" outlineLevel="1" x14ac:dyDescent="0.2">
      <c r="A5983" s="199" t="s">
        <v>311</v>
      </c>
      <c r="B5983" s="200"/>
      <c r="C5983" s="181">
        <v>400000</v>
      </c>
    </row>
    <row r="5984" spans="1:5" s="15" customFormat="1" ht="15" hidden="1" customHeight="1" outlineLevel="1" x14ac:dyDescent="0.2">
      <c r="A5984" s="197" t="s">
        <v>313</v>
      </c>
      <c r="B5984" s="198"/>
      <c r="C5984" s="180">
        <v>5495000</v>
      </c>
    </row>
    <row r="5985" spans="1:3" s="15" customFormat="1" ht="15" hidden="1" customHeight="1" outlineLevel="1" x14ac:dyDescent="0.2">
      <c r="A5985" s="199" t="s">
        <v>314</v>
      </c>
      <c r="B5985" s="200"/>
      <c r="C5985" s="180">
        <v>2900000</v>
      </c>
    </row>
    <row r="5986" spans="1:3" s="15" customFormat="1" ht="15" hidden="1" customHeight="1" outlineLevel="1" x14ac:dyDescent="0.2">
      <c r="A5986" s="199" t="s">
        <v>315</v>
      </c>
      <c r="B5986" s="200"/>
      <c r="C5986" s="181">
        <v>965000</v>
      </c>
    </row>
    <row r="5987" spans="1:3" s="15" customFormat="1" ht="15" hidden="1" customHeight="1" outlineLevel="1" x14ac:dyDescent="0.2">
      <c r="A5987" s="199" t="s">
        <v>316</v>
      </c>
      <c r="B5987" s="200"/>
      <c r="C5987" s="181">
        <v>830000</v>
      </c>
    </row>
    <row r="5988" spans="1:3" s="15" customFormat="1" ht="15" hidden="1" customHeight="1" outlineLevel="1" x14ac:dyDescent="0.2">
      <c r="A5988" s="199" t="s">
        <v>317</v>
      </c>
      <c r="B5988" s="200"/>
      <c r="C5988" s="181">
        <v>800000</v>
      </c>
    </row>
    <row r="5989" spans="1:3" s="15" customFormat="1" ht="15" hidden="1" customHeight="1" outlineLevel="1" x14ac:dyDescent="0.2">
      <c r="A5989" s="197" t="s">
        <v>318</v>
      </c>
      <c r="B5989" s="198"/>
      <c r="C5989" s="180">
        <v>2467298</v>
      </c>
    </row>
    <row r="5990" spans="1:3" s="15" customFormat="1" ht="15" hidden="1" customHeight="1" outlineLevel="1" x14ac:dyDescent="0.2">
      <c r="A5990" s="199" t="s">
        <v>319</v>
      </c>
      <c r="B5990" s="200"/>
      <c r="C5990" s="181">
        <v>570000</v>
      </c>
    </row>
    <row r="5991" spans="1:3" s="15" customFormat="1" ht="15" hidden="1" customHeight="1" outlineLevel="1" x14ac:dyDescent="0.2">
      <c r="A5991" s="199" t="s">
        <v>356</v>
      </c>
      <c r="B5991" s="200"/>
      <c r="C5991" s="181">
        <v>220000</v>
      </c>
    </row>
    <row r="5992" spans="1:3" s="15" customFormat="1" ht="15" hidden="1" customHeight="1" outlineLevel="1" x14ac:dyDescent="0.2">
      <c r="A5992" s="199" t="s">
        <v>343</v>
      </c>
      <c r="B5992" s="200"/>
      <c r="C5992" s="181">
        <v>9932</v>
      </c>
    </row>
    <row r="5993" spans="1:3" s="15" customFormat="1" ht="15" hidden="1" customHeight="1" outlineLevel="1" x14ac:dyDescent="0.2">
      <c r="A5993" s="199" t="s">
        <v>376</v>
      </c>
      <c r="B5993" s="200"/>
      <c r="C5993" s="181">
        <v>2366</v>
      </c>
    </row>
    <row r="5994" spans="1:3" s="15" customFormat="1" ht="15" hidden="1" customHeight="1" outlineLevel="1" x14ac:dyDescent="0.2">
      <c r="A5994" s="199" t="s">
        <v>321</v>
      </c>
      <c r="B5994" s="200"/>
      <c r="C5994" s="181">
        <v>710000</v>
      </c>
    </row>
    <row r="5995" spans="1:3" s="15" customFormat="1" ht="15" hidden="1" customHeight="1" outlineLevel="1" x14ac:dyDescent="0.2">
      <c r="A5995" s="199" t="s">
        <v>322</v>
      </c>
      <c r="B5995" s="200"/>
      <c r="C5995" s="181">
        <v>500000</v>
      </c>
    </row>
    <row r="5996" spans="1:3" s="15" customFormat="1" ht="15" hidden="1" customHeight="1" outlineLevel="1" x14ac:dyDescent="0.2">
      <c r="A5996" s="199" t="s">
        <v>323</v>
      </c>
      <c r="B5996" s="200"/>
      <c r="C5996" s="181">
        <v>175000</v>
      </c>
    </row>
    <row r="5997" spans="1:3" s="15" customFormat="1" ht="15" hidden="1" customHeight="1" outlineLevel="1" x14ac:dyDescent="0.2">
      <c r="A5997" s="199" t="s">
        <v>325</v>
      </c>
      <c r="B5997" s="200"/>
      <c r="C5997" s="181">
        <v>280000</v>
      </c>
    </row>
    <row r="5998" spans="1:3" s="15" customFormat="1" ht="15" hidden="1" customHeight="1" outlineLevel="1" x14ac:dyDescent="0.2">
      <c r="A5998" s="197" t="s">
        <v>328</v>
      </c>
      <c r="B5998" s="198"/>
      <c r="C5998" s="180">
        <v>15076228</v>
      </c>
    </row>
    <row r="5999" spans="1:3" s="15" customFormat="1" ht="15" hidden="1" customHeight="1" outlineLevel="1" x14ac:dyDescent="0.2">
      <c r="A5999" s="199" t="s">
        <v>329</v>
      </c>
      <c r="B5999" s="200"/>
      <c r="C5999" s="180">
        <v>4088815</v>
      </c>
    </row>
    <row r="6000" spans="1:3" s="15" customFormat="1" ht="15" hidden="1" customHeight="1" outlineLevel="1" x14ac:dyDescent="0.2">
      <c r="A6000" s="199" t="s">
        <v>330</v>
      </c>
      <c r="B6000" s="200"/>
      <c r="C6000" s="180">
        <v>10987413</v>
      </c>
    </row>
    <row r="6001" spans="1:5" s="15" customFormat="1" ht="15" hidden="1" customHeight="1" outlineLevel="1" x14ac:dyDescent="0.2">
      <c r="A6001" s="197" t="s">
        <v>332</v>
      </c>
      <c r="B6001" s="198"/>
      <c r="C6001" s="181">
        <v>570852</v>
      </c>
    </row>
    <row r="6002" spans="1:5" s="15" customFormat="1" ht="15" hidden="1" customHeight="1" outlineLevel="1" x14ac:dyDescent="0.2">
      <c r="A6002" s="199" t="s">
        <v>333</v>
      </c>
      <c r="B6002" s="200"/>
      <c r="C6002" s="181">
        <v>570852</v>
      </c>
    </row>
    <row r="6003" spans="1:5" s="15" customFormat="1" ht="15" hidden="1" customHeight="1" outlineLevel="1" x14ac:dyDescent="0.2">
      <c r="A6003" s="197" t="s">
        <v>741</v>
      </c>
      <c r="B6003" s="198"/>
      <c r="C6003" s="180">
        <v>3036469</v>
      </c>
    </row>
    <row r="6004" spans="1:5" s="15" customFormat="1" ht="15" hidden="1" customHeight="1" outlineLevel="1" x14ac:dyDescent="0.2">
      <c r="A6004" s="199" t="s">
        <v>336</v>
      </c>
      <c r="B6004" s="200"/>
      <c r="C6004" s="180">
        <v>3036469</v>
      </c>
    </row>
    <row r="6005" spans="1:5" ht="11.25" customHeight="1" collapsed="1" thickBot="1" x14ac:dyDescent="0.3">
      <c r="A6005" s="56" t="s">
        <v>250</v>
      </c>
      <c r="B6005" s="54"/>
      <c r="C6005" s="55"/>
      <c r="D6005" s="9"/>
      <c r="E6005" s="8"/>
    </row>
    <row r="6006" spans="1:5" s="111" customFormat="1" ht="19.5" thickTop="1" x14ac:dyDescent="0.3">
      <c r="A6006" s="106" t="s">
        <v>235</v>
      </c>
      <c r="B6006" s="107">
        <v>18800</v>
      </c>
      <c r="C6006" s="108">
        <v>27793086</v>
      </c>
      <c r="D6006" s="109">
        <f t="shared" si="29"/>
        <v>1478.3556382978722</v>
      </c>
      <c r="E6006" s="110">
        <f t="shared" si="30"/>
        <v>212.4074192956713</v>
      </c>
    </row>
    <row r="6007" spans="1:5" ht="17.25" hidden="1" outlineLevel="1" thickTop="1" thickBot="1" x14ac:dyDescent="0.3">
      <c r="A6007" s="277" t="s">
        <v>781</v>
      </c>
      <c r="B6007" s="278"/>
      <c r="C6007" s="279"/>
      <c r="D6007" s="9"/>
      <c r="E6007" s="8"/>
    </row>
    <row r="6008" spans="1:5" ht="17.25" hidden="1" outlineLevel="1" thickTop="1" thickBot="1" x14ac:dyDescent="0.3">
      <c r="A6008" s="30" t="s">
        <v>782</v>
      </c>
      <c r="B6008" s="31"/>
      <c r="C6008" s="32" t="s">
        <v>783</v>
      </c>
      <c r="D6008" s="9"/>
      <c r="E6008" s="8"/>
    </row>
    <row r="6009" spans="1:5" s="16" customFormat="1" ht="15" hidden="1" customHeight="1" outlineLevel="1" thickTop="1" x14ac:dyDescent="0.2">
      <c r="A6009" s="195" t="s">
        <v>640</v>
      </c>
      <c r="B6009" s="196"/>
      <c r="C6009" s="183">
        <v>27793086</v>
      </c>
    </row>
    <row r="6010" spans="1:5" s="16" customFormat="1" ht="15" hidden="1" customHeight="1" outlineLevel="1" x14ac:dyDescent="0.2">
      <c r="A6010" s="197" t="s">
        <v>310</v>
      </c>
      <c r="B6010" s="198"/>
      <c r="C6010" s="180">
        <v>2079000</v>
      </c>
    </row>
    <row r="6011" spans="1:5" s="16" customFormat="1" ht="15" hidden="1" customHeight="1" outlineLevel="1" x14ac:dyDescent="0.2">
      <c r="A6011" s="199" t="s">
        <v>311</v>
      </c>
      <c r="B6011" s="200"/>
      <c r="C6011" s="180">
        <v>2079000</v>
      </c>
    </row>
    <row r="6012" spans="1:5" s="16" customFormat="1" ht="15" hidden="1" customHeight="1" outlineLevel="1" x14ac:dyDescent="0.2">
      <c r="A6012" s="197" t="s">
        <v>313</v>
      </c>
      <c r="B6012" s="198"/>
      <c r="C6012" s="180">
        <v>2210000</v>
      </c>
    </row>
    <row r="6013" spans="1:5" s="16" customFormat="1" ht="15" hidden="1" customHeight="1" outlineLevel="1" x14ac:dyDescent="0.2">
      <c r="A6013" s="199" t="s">
        <v>314</v>
      </c>
      <c r="B6013" s="200"/>
      <c r="C6013" s="180">
        <v>1500000</v>
      </c>
    </row>
    <row r="6014" spans="1:5" s="16" customFormat="1" ht="15" hidden="1" customHeight="1" outlineLevel="1" x14ac:dyDescent="0.2">
      <c r="A6014" s="199" t="s">
        <v>315</v>
      </c>
      <c r="B6014" s="200"/>
      <c r="C6014" s="181">
        <v>200000</v>
      </c>
    </row>
    <row r="6015" spans="1:5" s="16" customFormat="1" ht="15" hidden="1" customHeight="1" outlineLevel="1" x14ac:dyDescent="0.2">
      <c r="A6015" s="199" t="s">
        <v>316</v>
      </c>
      <c r="B6015" s="200"/>
      <c r="C6015" s="181">
        <v>300000</v>
      </c>
    </row>
    <row r="6016" spans="1:5" s="16" customFormat="1" ht="15" hidden="1" customHeight="1" outlineLevel="1" x14ac:dyDescent="0.2">
      <c r="A6016" s="199" t="s">
        <v>317</v>
      </c>
      <c r="B6016" s="200"/>
      <c r="C6016" s="181">
        <v>10000</v>
      </c>
    </row>
    <row r="6017" spans="1:3" s="16" customFormat="1" ht="15" hidden="1" customHeight="1" outlineLevel="1" x14ac:dyDescent="0.2">
      <c r="A6017" s="199" t="s">
        <v>338</v>
      </c>
      <c r="B6017" s="200"/>
      <c r="C6017" s="181">
        <v>200000</v>
      </c>
    </row>
    <row r="6018" spans="1:3" s="16" customFormat="1" ht="15" hidden="1" customHeight="1" outlineLevel="1" x14ac:dyDescent="0.2">
      <c r="A6018" s="197" t="s">
        <v>318</v>
      </c>
      <c r="B6018" s="198"/>
      <c r="C6018" s="180">
        <v>2298057</v>
      </c>
    </row>
    <row r="6019" spans="1:3" s="16" customFormat="1" ht="15" hidden="1" customHeight="1" outlineLevel="1" x14ac:dyDescent="0.2">
      <c r="A6019" s="199" t="s">
        <v>319</v>
      </c>
      <c r="B6019" s="200"/>
      <c r="C6019" s="181">
        <v>200000</v>
      </c>
    </row>
    <row r="6020" spans="1:3" s="16" customFormat="1" ht="15" hidden="1" customHeight="1" outlineLevel="1" x14ac:dyDescent="0.2">
      <c r="A6020" s="199" t="s">
        <v>343</v>
      </c>
      <c r="B6020" s="200"/>
      <c r="C6020" s="181">
        <v>339178</v>
      </c>
    </row>
    <row r="6021" spans="1:3" s="16" customFormat="1" ht="15" hidden="1" customHeight="1" outlineLevel="1" x14ac:dyDescent="0.2">
      <c r="A6021" s="199" t="s">
        <v>376</v>
      </c>
      <c r="B6021" s="200"/>
      <c r="C6021" s="181">
        <v>458879</v>
      </c>
    </row>
    <row r="6022" spans="1:3" s="16" customFormat="1" ht="15" hidden="1" customHeight="1" outlineLevel="1" x14ac:dyDescent="0.2">
      <c r="A6022" s="199" t="s">
        <v>746</v>
      </c>
      <c r="B6022" s="200"/>
      <c r="C6022" s="181">
        <v>400000</v>
      </c>
    </row>
    <row r="6023" spans="1:3" s="16" customFormat="1" ht="15" hidden="1" customHeight="1" outlineLevel="1" x14ac:dyDescent="0.2">
      <c r="A6023" s="199" t="s">
        <v>325</v>
      </c>
      <c r="B6023" s="200"/>
      <c r="C6023" s="181">
        <v>900000</v>
      </c>
    </row>
    <row r="6024" spans="1:3" s="16" customFormat="1" ht="15" hidden="1" customHeight="1" outlineLevel="1" x14ac:dyDescent="0.2">
      <c r="A6024" s="197" t="s">
        <v>345</v>
      </c>
      <c r="B6024" s="198"/>
      <c r="C6024" s="181">
        <v>103900</v>
      </c>
    </row>
    <row r="6025" spans="1:3" s="16" customFormat="1" ht="15" hidden="1" customHeight="1" outlineLevel="1" x14ac:dyDescent="0.2">
      <c r="A6025" s="199" t="s">
        <v>368</v>
      </c>
      <c r="B6025" s="200"/>
      <c r="C6025" s="181">
        <v>103900</v>
      </c>
    </row>
    <row r="6026" spans="1:3" s="16" customFormat="1" ht="15" hidden="1" customHeight="1" outlineLevel="1" x14ac:dyDescent="0.2">
      <c r="A6026" s="197" t="s">
        <v>328</v>
      </c>
      <c r="B6026" s="198"/>
      <c r="C6026" s="180">
        <v>15847531</v>
      </c>
    </row>
    <row r="6027" spans="1:3" s="16" customFormat="1" ht="15" hidden="1" customHeight="1" outlineLevel="1" x14ac:dyDescent="0.2">
      <c r="A6027" s="199" t="s">
        <v>329</v>
      </c>
      <c r="B6027" s="200"/>
      <c r="C6027" s="180">
        <v>4298000</v>
      </c>
    </row>
    <row r="6028" spans="1:3" s="16" customFormat="1" ht="15" hidden="1" customHeight="1" outlineLevel="1" x14ac:dyDescent="0.2">
      <c r="A6028" s="199" t="s">
        <v>330</v>
      </c>
      <c r="B6028" s="200"/>
      <c r="C6028" s="180">
        <v>11549531</v>
      </c>
    </row>
    <row r="6029" spans="1:3" s="16" customFormat="1" ht="15" hidden="1" customHeight="1" outlineLevel="1" x14ac:dyDescent="0.2">
      <c r="A6029" s="197" t="s">
        <v>332</v>
      </c>
      <c r="B6029" s="198"/>
      <c r="C6029" s="180">
        <v>1648160</v>
      </c>
    </row>
    <row r="6030" spans="1:3" s="16" customFormat="1" ht="15" hidden="1" customHeight="1" outlineLevel="1" x14ac:dyDescent="0.2">
      <c r="A6030" s="199" t="s">
        <v>333</v>
      </c>
      <c r="B6030" s="200"/>
      <c r="C6030" s="180">
        <v>1012051</v>
      </c>
    </row>
    <row r="6031" spans="1:3" s="16" customFormat="1" ht="15" hidden="1" customHeight="1" outlineLevel="1" x14ac:dyDescent="0.2">
      <c r="A6031" s="199" t="s">
        <v>334</v>
      </c>
      <c r="B6031" s="200"/>
      <c r="C6031" s="181">
        <v>636109</v>
      </c>
    </row>
    <row r="6032" spans="1:3" s="16" customFormat="1" ht="15" hidden="1" customHeight="1" outlineLevel="1" x14ac:dyDescent="0.2">
      <c r="A6032" s="197" t="s">
        <v>741</v>
      </c>
      <c r="B6032" s="198"/>
      <c r="C6032" s="180">
        <v>3606438</v>
      </c>
    </row>
    <row r="6033" spans="1:5" s="16" customFormat="1" ht="15" hidden="1" customHeight="1" outlineLevel="1" x14ac:dyDescent="0.2">
      <c r="A6033" s="199" t="s">
        <v>336</v>
      </c>
      <c r="B6033" s="200"/>
      <c r="C6033" s="180">
        <v>3606438</v>
      </c>
    </row>
    <row r="6034" spans="1:5" ht="11.25" customHeight="1" collapsed="1" thickBot="1" x14ac:dyDescent="0.3">
      <c r="A6034" s="56" t="s">
        <v>235</v>
      </c>
      <c r="B6034" s="54"/>
      <c r="C6034" s="55"/>
      <c r="D6034" s="9"/>
      <c r="E6034" s="8"/>
    </row>
    <row r="6035" spans="1:5" s="111" customFormat="1" ht="19.5" thickTop="1" x14ac:dyDescent="0.3">
      <c r="A6035" s="112" t="s">
        <v>240</v>
      </c>
      <c r="B6035" s="113">
        <v>89284</v>
      </c>
      <c r="C6035" s="114">
        <v>129672003</v>
      </c>
      <c r="D6035" s="115">
        <f t="shared" si="29"/>
        <v>1452.3543188029209</v>
      </c>
      <c r="E6035" s="116">
        <f t="shared" si="30"/>
        <v>208.67159752915532</v>
      </c>
    </row>
    <row r="6036" spans="1:5" ht="17.25" hidden="1" outlineLevel="1" thickTop="1" thickBot="1" x14ac:dyDescent="0.3">
      <c r="A6036" s="277" t="s">
        <v>781</v>
      </c>
      <c r="B6036" s="278"/>
      <c r="C6036" s="279"/>
      <c r="D6036" s="9"/>
      <c r="E6036" s="8"/>
    </row>
    <row r="6037" spans="1:5" ht="17.25" hidden="1" outlineLevel="1" thickTop="1" thickBot="1" x14ac:dyDescent="0.3">
      <c r="A6037" s="30" t="s">
        <v>782</v>
      </c>
      <c r="B6037" s="31"/>
      <c r="C6037" s="32" t="s">
        <v>783</v>
      </c>
      <c r="D6037" s="9"/>
      <c r="E6037" s="8"/>
    </row>
    <row r="6038" spans="1:5" s="15" customFormat="1" ht="15" hidden="1" customHeight="1" outlineLevel="1" thickTop="1" x14ac:dyDescent="0.2">
      <c r="A6038" s="195" t="s">
        <v>607</v>
      </c>
      <c r="B6038" s="196"/>
      <c r="C6038" s="183">
        <v>129672003</v>
      </c>
    </row>
    <row r="6039" spans="1:5" s="15" customFormat="1" ht="15" hidden="1" customHeight="1" outlineLevel="1" x14ac:dyDescent="0.2">
      <c r="A6039" s="197" t="s">
        <v>310</v>
      </c>
      <c r="B6039" s="198"/>
      <c r="C6039" s="180">
        <v>3728198</v>
      </c>
    </row>
    <row r="6040" spans="1:5" s="15" customFormat="1" ht="15" hidden="1" customHeight="1" outlineLevel="1" x14ac:dyDescent="0.2">
      <c r="A6040" s="199" t="s">
        <v>311</v>
      </c>
      <c r="B6040" s="200"/>
      <c r="C6040" s="180">
        <v>3728198</v>
      </c>
    </row>
    <row r="6041" spans="1:5" s="15" customFormat="1" ht="15" hidden="1" customHeight="1" outlineLevel="1" x14ac:dyDescent="0.2">
      <c r="A6041" s="197" t="s">
        <v>313</v>
      </c>
      <c r="B6041" s="198"/>
      <c r="C6041" s="180">
        <v>25451806</v>
      </c>
    </row>
    <row r="6042" spans="1:5" s="15" customFormat="1" ht="15" hidden="1" customHeight="1" outlineLevel="1" x14ac:dyDescent="0.2">
      <c r="A6042" s="199" t="s">
        <v>314</v>
      </c>
      <c r="B6042" s="200"/>
      <c r="C6042" s="180">
        <v>13146013</v>
      </c>
    </row>
    <row r="6043" spans="1:5" s="15" customFormat="1" ht="15" hidden="1" customHeight="1" outlineLevel="1" x14ac:dyDescent="0.2">
      <c r="A6043" s="199" t="s">
        <v>315</v>
      </c>
      <c r="B6043" s="200"/>
      <c r="C6043" s="180">
        <v>4093521</v>
      </c>
    </row>
    <row r="6044" spans="1:5" s="15" customFormat="1" ht="15" hidden="1" customHeight="1" outlineLevel="1" x14ac:dyDescent="0.2">
      <c r="A6044" s="199" t="s">
        <v>316</v>
      </c>
      <c r="B6044" s="200"/>
      <c r="C6044" s="180">
        <v>5726579</v>
      </c>
    </row>
    <row r="6045" spans="1:5" s="15" customFormat="1" ht="15" hidden="1" customHeight="1" outlineLevel="1" x14ac:dyDescent="0.2">
      <c r="A6045" s="199" t="s">
        <v>317</v>
      </c>
      <c r="B6045" s="200"/>
      <c r="C6045" s="180">
        <v>2485693</v>
      </c>
    </row>
    <row r="6046" spans="1:5" s="15" customFormat="1" ht="15" hidden="1" customHeight="1" outlineLevel="1" x14ac:dyDescent="0.2">
      <c r="A6046" s="197" t="s">
        <v>318</v>
      </c>
      <c r="B6046" s="198"/>
      <c r="C6046" s="180">
        <v>13463481</v>
      </c>
    </row>
    <row r="6047" spans="1:5" s="15" customFormat="1" ht="15" hidden="1" customHeight="1" outlineLevel="1" x14ac:dyDescent="0.2">
      <c r="A6047" s="199" t="s">
        <v>319</v>
      </c>
      <c r="B6047" s="200"/>
      <c r="C6047" s="180">
        <v>10998555</v>
      </c>
    </row>
    <row r="6048" spans="1:5" s="15" customFormat="1" ht="15" hidden="1" customHeight="1" outlineLevel="1" x14ac:dyDescent="0.2">
      <c r="A6048" s="199" t="s">
        <v>343</v>
      </c>
      <c r="B6048" s="200"/>
      <c r="C6048" s="181">
        <v>9167</v>
      </c>
    </row>
    <row r="6049" spans="1:5" s="15" customFormat="1" ht="15" hidden="1" customHeight="1" outlineLevel="1" x14ac:dyDescent="0.2">
      <c r="A6049" s="199" t="s">
        <v>376</v>
      </c>
      <c r="B6049" s="200"/>
      <c r="C6049" s="181">
        <v>21735</v>
      </c>
    </row>
    <row r="6050" spans="1:5" s="15" customFormat="1" ht="15" hidden="1" customHeight="1" outlineLevel="1" x14ac:dyDescent="0.2">
      <c r="A6050" s="199" t="s">
        <v>321</v>
      </c>
      <c r="B6050" s="200"/>
      <c r="C6050" s="180">
        <v>1935903</v>
      </c>
    </row>
    <row r="6051" spans="1:5" s="15" customFormat="1" ht="15" hidden="1" customHeight="1" outlineLevel="1" x14ac:dyDescent="0.2">
      <c r="A6051" s="199" t="s">
        <v>323</v>
      </c>
      <c r="B6051" s="200"/>
      <c r="C6051" s="181">
        <v>118785</v>
      </c>
    </row>
    <row r="6052" spans="1:5" s="15" customFormat="1" ht="15" hidden="1" customHeight="1" outlineLevel="1" x14ac:dyDescent="0.2">
      <c r="A6052" s="199" t="s">
        <v>325</v>
      </c>
      <c r="B6052" s="200"/>
      <c r="C6052" s="181">
        <v>379336</v>
      </c>
    </row>
    <row r="6053" spans="1:5" s="15" customFormat="1" ht="15" hidden="1" customHeight="1" outlineLevel="1" x14ac:dyDescent="0.2">
      <c r="A6053" s="197" t="s">
        <v>328</v>
      </c>
      <c r="B6053" s="198"/>
      <c r="C6053" s="180">
        <v>75090324</v>
      </c>
    </row>
    <row r="6054" spans="1:5" s="15" customFormat="1" ht="15" hidden="1" customHeight="1" outlineLevel="1" x14ac:dyDescent="0.2">
      <c r="A6054" s="199" t="s">
        <v>329</v>
      </c>
      <c r="B6054" s="200"/>
      <c r="C6054" s="180">
        <v>20365204</v>
      </c>
    </row>
    <row r="6055" spans="1:5" s="15" customFormat="1" ht="15" hidden="1" customHeight="1" outlineLevel="1" x14ac:dyDescent="0.2">
      <c r="A6055" s="199" t="s">
        <v>330</v>
      </c>
      <c r="B6055" s="200"/>
      <c r="C6055" s="180">
        <v>54725120</v>
      </c>
    </row>
    <row r="6056" spans="1:5" s="15" customFormat="1" ht="15" hidden="1" customHeight="1" outlineLevel="1" x14ac:dyDescent="0.2">
      <c r="A6056" s="197" t="s">
        <v>332</v>
      </c>
      <c r="B6056" s="198"/>
      <c r="C6056" s="180">
        <v>2716010</v>
      </c>
    </row>
    <row r="6057" spans="1:5" s="15" customFormat="1" ht="15" hidden="1" customHeight="1" outlineLevel="1" x14ac:dyDescent="0.2">
      <c r="A6057" s="199" t="s">
        <v>333</v>
      </c>
      <c r="B6057" s="200"/>
      <c r="C6057" s="180">
        <v>2414828</v>
      </c>
    </row>
    <row r="6058" spans="1:5" s="15" customFormat="1" ht="15" hidden="1" customHeight="1" outlineLevel="1" x14ac:dyDescent="0.2">
      <c r="A6058" s="199" t="s">
        <v>334</v>
      </c>
      <c r="B6058" s="200"/>
      <c r="C6058" s="181">
        <v>301182</v>
      </c>
    </row>
    <row r="6059" spans="1:5" s="15" customFormat="1" ht="15" hidden="1" customHeight="1" outlineLevel="1" x14ac:dyDescent="0.2">
      <c r="A6059" s="197" t="s">
        <v>741</v>
      </c>
      <c r="B6059" s="198"/>
      <c r="C6059" s="180">
        <v>9222184</v>
      </c>
    </row>
    <row r="6060" spans="1:5" s="15" customFormat="1" ht="15" hidden="1" customHeight="1" outlineLevel="1" x14ac:dyDescent="0.2">
      <c r="A6060" s="199" t="s">
        <v>336</v>
      </c>
      <c r="B6060" s="200"/>
      <c r="C6060" s="180">
        <v>9222184</v>
      </c>
    </row>
    <row r="6061" spans="1:5" ht="11.25" customHeight="1" collapsed="1" thickBot="1" x14ac:dyDescent="0.3">
      <c r="A6061" s="56" t="s">
        <v>240</v>
      </c>
      <c r="B6061" s="54"/>
      <c r="C6061" s="55"/>
      <c r="D6061" s="9"/>
      <c r="E6061" s="8"/>
    </row>
    <row r="6062" spans="1:5" s="111" customFormat="1" ht="19.5" thickTop="1" x14ac:dyDescent="0.3">
      <c r="A6062" s="106" t="s">
        <v>246</v>
      </c>
      <c r="B6062" s="107">
        <v>12482</v>
      </c>
      <c r="C6062" s="108">
        <v>17532759</v>
      </c>
      <c r="D6062" s="109">
        <f t="shared" si="29"/>
        <v>1404.6434065053677</v>
      </c>
      <c r="E6062" s="110">
        <f t="shared" si="30"/>
        <v>201.81658139444937</v>
      </c>
    </row>
    <row r="6063" spans="1:5" ht="17.25" hidden="1" outlineLevel="1" thickTop="1" thickBot="1" x14ac:dyDescent="0.3">
      <c r="A6063" s="277" t="s">
        <v>781</v>
      </c>
      <c r="B6063" s="278"/>
      <c r="C6063" s="279"/>
      <c r="D6063" s="9"/>
      <c r="E6063" s="8"/>
    </row>
    <row r="6064" spans="1:5" ht="17.25" hidden="1" outlineLevel="1" thickTop="1" thickBot="1" x14ac:dyDescent="0.3">
      <c r="A6064" s="30" t="s">
        <v>782</v>
      </c>
      <c r="B6064" s="31"/>
      <c r="C6064" s="32" t="s">
        <v>783</v>
      </c>
      <c r="D6064" s="9"/>
      <c r="E6064" s="8"/>
    </row>
    <row r="6065" spans="1:3" s="16" customFormat="1" ht="15" hidden="1" customHeight="1" outlineLevel="1" thickTop="1" x14ac:dyDescent="0.2">
      <c r="A6065" s="195" t="s">
        <v>651</v>
      </c>
      <c r="B6065" s="196"/>
      <c r="C6065" s="183">
        <v>17532759</v>
      </c>
    </row>
    <row r="6066" spans="1:3" s="16" customFormat="1" ht="15" hidden="1" customHeight="1" outlineLevel="1" x14ac:dyDescent="0.2">
      <c r="A6066" s="197" t="s">
        <v>310</v>
      </c>
      <c r="B6066" s="198"/>
      <c r="C6066" s="181">
        <v>300000</v>
      </c>
    </row>
    <row r="6067" spans="1:3" s="16" customFormat="1" ht="15" hidden="1" customHeight="1" outlineLevel="1" x14ac:dyDescent="0.2">
      <c r="A6067" s="199" t="s">
        <v>341</v>
      </c>
      <c r="B6067" s="200"/>
      <c r="C6067" s="181">
        <v>50000</v>
      </c>
    </row>
    <row r="6068" spans="1:3" s="16" customFormat="1" ht="15" hidden="1" customHeight="1" outlineLevel="1" x14ac:dyDescent="0.2">
      <c r="A6068" s="199" t="s">
        <v>311</v>
      </c>
      <c r="B6068" s="200"/>
      <c r="C6068" s="181">
        <v>250000</v>
      </c>
    </row>
    <row r="6069" spans="1:3" s="16" customFormat="1" ht="15" hidden="1" customHeight="1" outlineLevel="1" x14ac:dyDescent="0.2">
      <c r="A6069" s="197" t="s">
        <v>313</v>
      </c>
      <c r="B6069" s="198"/>
      <c r="C6069" s="181">
        <v>920000</v>
      </c>
    </row>
    <row r="6070" spans="1:3" s="16" customFormat="1" ht="15" hidden="1" customHeight="1" outlineLevel="1" x14ac:dyDescent="0.2">
      <c r="A6070" s="199" t="s">
        <v>314</v>
      </c>
      <c r="B6070" s="200"/>
      <c r="C6070" s="181">
        <v>450000</v>
      </c>
    </row>
    <row r="6071" spans="1:3" s="16" customFormat="1" ht="15" hidden="1" customHeight="1" outlineLevel="1" x14ac:dyDescent="0.2">
      <c r="A6071" s="199" t="s">
        <v>315</v>
      </c>
      <c r="B6071" s="200"/>
      <c r="C6071" s="181">
        <v>150000</v>
      </c>
    </row>
    <row r="6072" spans="1:3" s="16" customFormat="1" ht="15" hidden="1" customHeight="1" outlineLevel="1" x14ac:dyDescent="0.2">
      <c r="A6072" s="199" t="s">
        <v>316</v>
      </c>
      <c r="B6072" s="200"/>
      <c r="C6072" s="181">
        <v>120000</v>
      </c>
    </row>
    <row r="6073" spans="1:3" s="16" customFormat="1" ht="15" hidden="1" customHeight="1" outlineLevel="1" x14ac:dyDescent="0.2">
      <c r="A6073" s="199" t="s">
        <v>317</v>
      </c>
      <c r="B6073" s="200"/>
      <c r="C6073" s="181">
        <v>50000</v>
      </c>
    </row>
    <row r="6074" spans="1:3" s="16" customFormat="1" ht="15" hidden="1" customHeight="1" outlineLevel="1" x14ac:dyDescent="0.2">
      <c r="A6074" s="199" t="s">
        <v>338</v>
      </c>
      <c r="B6074" s="200"/>
      <c r="C6074" s="181">
        <v>150000</v>
      </c>
    </row>
    <row r="6075" spans="1:3" s="16" customFormat="1" ht="15" hidden="1" customHeight="1" outlineLevel="1" x14ac:dyDescent="0.2">
      <c r="A6075" s="197" t="s">
        <v>318</v>
      </c>
      <c r="B6075" s="198"/>
      <c r="C6075" s="180">
        <v>1275282</v>
      </c>
    </row>
    <row r="6076" spans="1:3" s="16" customFormat="1" ht="15" hidden="1" customHeight="1" outlineLevel="1" x14ac:dyDescent="0.2">
      <c r="A6076" s="199" t="s">
        <v>319</v>
      </c>
      <c r="B6076" s="200"/>
      <c r="C6076" s="181">
        <v>550000</v>
      </c>
    </row>
    <row r="6077" spans="1:3" s="16" customFormat="1" ht="15" hidden="1" customHeight="1" outlineLevel="1" x14ac:dyDescent="0.2">
      <c r="A6077" s="199" t="s">
        <v>343</v>
      </c>
      <c r="B6077" s="200"/>
      <c r="C6077" s="181">
        <v>5282</v>
      </c>
    </row>
    <row r="6078" spans="1:3" s="16" customFormat="1" ht="15" hidden="1" customHeight="1" outlineLevel="1" x14ac:dyDescent="0.2">
      <c r="A6078" s="199" t="s">
        <v>746</v>
      </c>
      <c r="B6078" s="200"/>
      <c r="C6078" s="181">
        <v>250000</v>
      </c>
    </row>
    <row r="6079" spans="1:3" s="16" customFormat="1" ht="15" hidden="1" customHeight="1" outlineLevel="1" x14ac:dyDescent="0.2">
      <c r="A6079" s="199" t="s">
        <v>325</v>
      </c>
      <c r="B6079" s="200"/>
      <c r="C6079" s="181">
        <v>470000</v>
      </c>
    </row>
    <row r="6080" spans="1:3" s="16" customFormat="1" ht="15" hidden="1" customHeight="1" outlineLevel="1" x14ac:dyDescent="0.2">
      <c r="A6080" s="197" t="s">
        <v>328</v>
      </c>
      <c r="B6080" s="198"/>
      <c r="C6080" s="180">
        <v>10521750</v>
      </c>
    </row>
    <row r="6081" spans="1:5" s="16" customFormat="1" ht="15" hidden="1" customHeight="1" outlineLevel="1" x14ac:dyDescent="0.2">
      <c r="A6081" s="199" t="s">
        <v>329</v>
      </c>
      <c r="B6081" s="200"/>
      <c r="C6081" s="180">
        <v>2853598</v>
      </c>
    </row>
    <row r="6082" spans="1:5" s="16" customFormat="1" ht="15" hidden="1" customHeight="1" outlineLevel="1" x14ac:dyDescent="0.2">
      <c r="A6082" s="199" t="s">
        <v>330</v>
      </c>
      <c r="B6082" s="200"/>
      <c r="C6082" s="180">
        <v>7668152</v>
      </c>
    </row>
    <row r="6083" spans="1:5" s="16" customFormat="1" ht="15" hidden="1" customHeight="1" outlineLevel="1" x14ac:dyDescent="0.2">
      <c r="A6083" s="197" t="s">
        <v>332</v>
      </c>
      <c r="B6083" s="198"/>
      <c r="C6083" s="180">
        <v>4505727</v>
      </c>
    </row>
    <row r="6084" spans="1:5" s="16" customFormat="1" ht="15" hidden="1" customHeight="1" outlineLevel="1" x14ac:dyDescent="0.2">
      <c r="A6084" s="199" t="s">
        <v>333</v>
      </c>
      <c r="B6084" s="200"/>
      <c r="C6084" s="180">
        <v>2330805</v>
      </c>
    </row>
    <row r="6085" spans="1:5" s="16" customFormat="1" ht="15" hidden="1" customHeight="1" outlineLevel="1" x14ac:dyDescent="0.2">
      <c r="A6085" s="199" t="s">
        <v>334</v>
      </c>
      <c r="B6085" s="200"/>
      <c r="C6085" s="181">
        <v>3064</v>
      </c>
    </row>
    <row r="6086" spans="1:5" s="16" customFormat="1" ht="15" hidden="1" customHeight="1" outlineLevel="1" x14ac:dyDescent="0.2">
      <c r="A6086" s="199" t="s">
        <v>335</v>
      </c>
      <c r="B6086" s="200"/>
      <c r="C6086" s="180">
        <v>2171858</v>
      </c>
    </row>
    <row r="6087" spans="1:5" s="16" customFormat="1" ht="15" hidden="1" customHeight="1" outlineLevel="1" x14ac:dyDescent="0.2">
      <c r="A6087" s="197" t="s">
        <v>741</v>
      </c>
      <c r="B6087" s="198"/>
      <c r="C6087" s="181">
        <v>10000</v>
      </c>
    </row>
    <row r="6088" spans="1:5" s="16" customFormat="1" ht="15" hidden="1" customHeight="1" outlineLevel="1" x14ac:dyDescent="0.2">
      <c r="A6088" s="199" t="s">
        <v>336</v>
      </c>
      <c r="B6088" s="200"/>
      <c r="C6088" s="181">
        <v>10000</v>
      </c>
    </row>
    <row r="6089" spans="1:5" ht="11.25" customHeight="1" collapsed="1" thickBot="1" x14ac:dyDescent="0.3">
      <c r="A6089" s="56" t="s">
        <v>246</v>
      </c>
      <c r="B6089" s="54"/>
      <c r="C6089" s="55"/>
      <c r="D6089" s="9"/>
      <c r="E6089" s="8"/>
    </row>
    <row r="6090" spans="1:5" s="111" customFormat="1" ht="19.5" thickTop="1" x14ac:dyDescent="0.3">
      <c r="A6090" s="112" t="s">
        <v>271</v>
      </c>
      <c r="B6090" s="113">
        <v>2135</v>
      </c>
      <c r="C6090" s="114">
        <v>2984305</v>
      </c>
      <c r="D6090" s="115">
        <f t="shared" si="29"/>
        <v>1397.80093676815</v>
      </c>
      <c r="E6090" s="116">
        <f t="shared" si="30"/>
        <v>200.83346792645833</v>
      </c>
    </row>
    <row r="6091" spans="1:5" ht="17.25" hidden="1" outlineLevel="1" thickTop="1" thickBot="1" x14ac:dyDescent="0.3">
      <c r="A6091" s="277" t="s">
        <v>781</v>
      </c>
      <c r="B6091" s="278"/>
      <c r="C6091" s="279"/>
      <c r="D6091" s="9"/>
      <c r="E6091" s="8"/>
    </row>
    <row r="6092" spans="1:5" ht="17.25" hidden="1" outlineLevel="1" thickTop="1" thickBot="1" x14ac:dyDescent="0.3">
      <c r="A6092" s="30" t="s">
        <v>782</v>
      </c>
      <c r="B6092" s="31"/>
      <c r="C6092" s="32" t="s">
        <v>783</v>
      </c>
      <c r="D6092" s="9"/>
      <c r="E6092" s="8"/>
    </row>
    <row r="6093" spans="1:5" s="15" customFormat="1" ht="15" hidden="1" customHeight="1" outlineLevel="1" thickTop="1" x14ac:dyDescent="0.2">
      <c r="A6093" s="195" t="s">
        <v>629</v>
      </c>
      <c r="B6093" s="196"/>
      <c r="C6093" s="183">
        <v>2984305</v>
      </c>
    </row>
    <row r="6094" spans="1:5" s="15" customFormat="1" ht="15" hidden="1" customHeight="1" outlineLevel="1" x14ac:dyDescent="0.2">
      <c r="A6094" s="197" t="s">
        <v>310</v>
      </c>
      <c r="B6094" s="198"/>
      <c r="C6094" s="181">
        <v>20000</v>
      </c>
    </row>
    <row r="6095" spans="1:5" s="15" customFormat="1" ht="15" hidden="1" customHeight="1" outlineLevel="1" x14ac:dyDescent="0.2">
      <c r="A6095" s="199" t="s">
        <v>311</v>
      </c>
      <c r="B6095" s="200"/>
      <c r="C6095" s="181">
        <v>20000</v>
      </c>
    </row>
    <row r="6096" spans="1:5" s="15" customFormat="1" ht="15" hidden="1" customHeight="1" outlineLevel="1" x14ac:dyDescent="0.2">
      <c r="A6096" s="197" t="s">
        <v>313</v>
      </c>
      <c r="B6096" s="198"/>
      <c r="C6096" s="181">
        <v>30000</v>
      </c>
    </row>
    <row r="6097" spans="1:5" s="15" customFormat="1" ht="15" hidden="1" customHeight="1" outlineLevel="1" x14ac:dyDescent="0.2">
      <c r="A6097" s="199" t="s">
        <v>314</v>
      </c>
      <c r="B6097" s="200"/>
      <c r="C6097" s="181">
        <v>30000</v>
      </c>
    </row>
    <row r="6098" spans="1:5" s="15" customFormat="1" ht="15" hidden="1" customHeight="1" outlineLevel="1" x14ac:dyDescent="0.2">
      <c r="A6098" s="197" t="s">
        <v>328</v>
      </c>
      <c r="B6098" s="198"/>
      <c r="C6098" s="180">
        <v>1799706</v>
      </c>
    </row>
    <row r="6099" spans="1:5" s="15" customFormat="1" ht="15" hidden="1" customHeight="1" outlineLevel="1" x14ac:dyDescent="0.2">
      <c r="A6099" s="199" t="s">
        <v>329</v>
      </c>
      <c r="B6099" s="200"/>
      <c r="C6099" s="181">
        <v>488097</v>
      </c>
    </row>
    <row r="6100" spans="1:5" s="15" customFormat="1" ht="15" hidden="1" customHeight="1" outlineLevel="1" x14ac:dyDescent="0.2">
      <c r="A6100" s="199" t="s">
        <v>330</v>
      </c>
      <c r="B6100" s="200"/>
      <c r="C6100" s="180">
        <v>1311609</v>
      </c>
    </row>
    <row r="6101" spans="1:5" s="15" customFormat="1" ht="15" hidden="1" customHeight="1" outlineLevel="1" x14ac:dyDescent="0.2">
      <c r="A6101" s="197" t="s">
        <v>332</v>
      </c>
      <c r="B6101" s="198"/>
      <c r="C6101" s="181">
        <v>915599</v>
      </c>
    </row>
    <row r="6102" spans="1:5" s="15" customFormat="1" ht="15" hidden="1" customHeight="1" outlineLevel="1" x14ac:dyDescent="0.2">
      <c r="A6102" s="199" t="s">
        <v>333</v>
      </c>
      <c r="B6102" s="200"/>
      <c r="C6102" s="181">
        <v>646821</v>
      </c>
    </row>
    <row r="6103" spans="1:5" s="15" customFormat="1" ht="15" hidden="1" customHeight="1" outlineLevel="1" x14ac:dyDescent="0.2">
      <c r="A6103" s="199" t="s">
        <v>334</v>
      </c>
      <c r="B6103" s="200"/>
      <c r="C6103" s="181">
        <v>268778</v>
      </c>
    </row>
    <row r="6104" spans="1:5" s="15" customFormat="1" ht="15" hidden="1" customHeight="1" outlineLevel="1" x14ac:dyDescent="0.2">
      <c r="A6104" s="197" t="s">
        <v>741</v>
      </c>
      <c r="B6104" s="198"/>
      <c r="C6104" s="181">
        <v>219000</v>
      </c>
    </row>
    <row r="6105" spans="1:5" s="15" customFormat="1" ht="15" hidden="1" customHeight="1" outlineLevel="1" x14ac:dyDescent="0.2">
      <c r="A6105" s="199" t="s">
        <v>336</v>
      </c>
      <c r="B6105" s="200"/>
      <c r="C6105" s="181">
        <v>219000</v>
      </c>
    </row>
    <row r="6106" spans="1:5" ht="11.25" customHeight="1" collapsed="1" thickBot="1" x14ac:dyDescent="0.3">
      <c r="A6106" s="56" t="s">
        <v>271</v>
      </c>
      <c r="B6106" s="54"/>
      <c r="C6106" s="55"/>
      <c r="D6106" s="9"/>
      <c r="E6106" s="8"/>
    </row>
    <row r="6107" spans="1:5" s="111" customFormat="1" ht="19.5" thickTop="1" x14ac:dyDescent="0.3">
      <c r="A6107" s="106" t="s">
        <v>267</v>
      </c>
      <c r="B6107" s="107">
        <v>6139</v>
      </c>
      <c r="C6107" s="108">
        <v>8560613</v>
      </c>
      <c r="D6107" s="109">
        <f t="shared" si="29"/>
        <v>1394.463756312103</v>
      </c>
      <c r="E6107" s="110">
        <f t="shared" si="30"/>
        <v>200.35398797587686</v>
      </c>
    </row>
    <row r="6108" spans="1:5" ht="17.25" hidden="1" outlineLevel="1" thickTop="1" thickBot="1" x14ac:dyDescent="0.3">
      <c r="A6108" s="277" t="s">
        <v>781</v>
      </c>
      <c r="B6108" s="278"/>
      <c r="C6108" s="279"/>
      <c r="D6108" s="9"/>
      <c r="E6108" s="8"/>
    </row>
    <row r="6109" spans="1:5" ht="17.25" hidden="1" outlineLevel="1" thickTop="1" thickBot="1" x14ac:dyDescent="0.3">
      <c r="A6109" s="30" t="s">
        <v>782</v>
      </c>
      <c r="B6109" s="31"/>
      <c r="C6109" s="32" t="s">
        <v>783</v>
      </c>
      <c r="D6109" s="9"/>
      <c r="E6109" s="8"/>
    </row>
    <row r="6110" spans="1:5" s="15" customFormat="1" ht="15" hidden="1" customHeight="1" outlineLevel="1" thickTop="1" x14ac:dyDescent="0.2">
      <c r="A6110" s="193" t="s">
        <v>612</v>
      </c>
      <c r="B6110" s="194"/>
      <c r="C6110" s="183">
        <v>8560613</v>
      </c>
    </row>
    <row r="6111" spans="1:5" s="15" customFormat="1" ht="15" hidden="1" customHeight="1" outlineLevel="1" x14ac:dyDescent="0.2">
      <c r="A6111" s="197" t="s">
        <v>310</v>
      </c>
      <c r="B6111" s="198"/>
      <c r="C6111" s="181">
        <v>440000</v>
      </c>
    </row>
    <row r="6112" spans="1:5" s="15" customFormat="1" ht="15" hidden="1" customHeight="1" outlineLevel="1" x14ac:dyDescent="0.2">
      <c r="A6112" s="199" t="s">
        <v>311</v>
      </c>
      <c r="B6112" s="200"/>
      <c r="C6112" s="181">
        <v>440000</v>
      </c>
    </row>
    <row r="6113" spans="1:3" s="15" customFormat="1" ht="15" hidden="1" customHeight="1" outlineLevel="1" x14ac:dyDescent="0.2">
      <c r="A6113" s="197" t="s">
        <v>313</v>
      </c>
      <c r="B6113" s="198"/>
      <c r="C6113" s="181">
        <v>320000</v>
      </c>
    </row>
    <row r="6114" spans="1:3" s="15" customFormat="1" ht="15" hidden="1" customHeight="1" outlineLevel="1" x14ac:dyDescent="0.2">
      <c r="A6114" s="199" t="s">
        <v>314</v>
      </c>
      <c r="B6114" s="200"/>
      <c r="C6114" s="181">
        <v>250000</v>
      </c>
    </row>
    <row r="6115" spans="1:3" s="15" customFormat="1" ht="15" hidden="1" customHeight="1" outlineLevel="1" x14ac:dyDescent="0.2">
      <c r="A6115" s="199" t="s">
        <v>315</v>
      </c>
      <c r="B6115" s="200"/>
      <c r="C6115" s="181">
        <v>10000</v>
      </c>
    </row>
    <row r="6116" spans="1:3" s="15" customFormat="1" ht="15" hidden="1" customHeight="1" outlineLevel="1" x14ac:dyDescent="0.2">
      <c r="A6116" s="199" t="s">
        <v>316</v>
      </c>
      <c r="B6116" s="200"/>
      <c r="C6116" s="181">
        <v>60000</v>
      </c>
    </row>
    <row r="6117" spans="1:3" s="15" customFormat="1" ht="15" hidden="1" customHeight="1" outlineLevel="1" x14ac:dyDescent="0.2">
      <c r="A6117" s="197" t="s">
        <v>318</v>
      </c>
      <c r="B6117" s="198"/>
      <c r="C6117" s="181">
        <v>509498</v>
      </c>
    </row>
    <row r="6118" spans="1:3" s="15" customFormat="1" ht="15" hidden="1" customHeight="1" outlineLevel="1" x14ac:dyDescent="0.2">
      <c r="A6118" s="199" t="s">
        <v>319</v>
      </c>
      <c r="B6118" s="200"/>
      <c r="C6118" s="181">
        <v>100000</v>
      </c>
    </row>
    <row r="6119" spans="1:3" s="15" customFormat="1" ht="15" hidden="1" customHeight="1" outlineLevel="1" x14ac:dyDescent="0.2">
      <c r="A6119" s="199" t="s">
        <v>343</v>
      </c>
      <c r="B6119" s="200"/>
      <c r="C6119" s="181">
        <v>183660</v>
      </c>
    </row>
    <row r="6120" spans="1:3" s="15" customFormat="1" ht="15" hidden="1" customHeight="1" outlineLevel="1" x14ac:dyDescent="0.2">
      <c r="A6120" s="199" t="s">
        <v>376</v>
      </c>
      <c r="B6120" s="200"/>
      <c r="C6120" s="181">
        <v>95838</v>
      </c>
    </row>
    <row r="6121" spans="1:3" s="15" customFormat="1" ht="15" hidden="1" customHeight="1" outlineLevel="1" x14ac:dyDescent="0.2">
      <c r="A6121" s="199" t="s">
        <v>321</v>
      </c>
      <c r="B6121" s="200"/>
      <c r="C6121" s="181">
        <v>100000</v>
      </c>
    </row>
    <row r="6122" spans="1:3" s="15" customFormat="1" ht="15" hidden="1" customHeight="1" outlineLevel="1" x14ac:dyDescent="0.2">
      <c r="A6122" s="199" t="s">
        <v>323</v>
      </c>
      <c r="B6122" s="200"/>
      <c r="C6122" s="181">
        <v>10000</v>
      </c>
    </row>
    <row r="6123" spans="1:3" s="15" customFormat="1" ht="15" hidden="1" customHeight="1" outlineLevel="1" x14ac:dyDescent="0.2">
      <c r="A6123" s="199" t="s">
        <v>325</v>
      </c>
      <c r="B6123" s="200"/>
      <c r="C6123" s="181">
        <v>20000</v>
      </c>
    </row>
    <row r="6124" spans="1:3" s="15" customFormat="1" ht="15" hidden="1" customHeight="1" outlineLevel="1" x14ac:dyDescent="0.2">
      <c r="A6124" s="197" t="s">
        <v>326</v>
      </c>
      <c r="B6124" s="198"/>
      <c r="C6124" s="181">
        <v>10000</v>
      </c>
    </row>
    <row r="6125" spans="1:3" s="15" customFormat="1" ht="15" hidden="1" customHeight="1" outlineLevel="1" x14ac:dyDescent="0.2">
      <c r="A6125" s="199" t="s">
        <v>361</v>
      </c>
      <c r="B6125" s="200"/>
      <c r="C6125" s="181">
        <v>10000</v>
      </c>
    </row>
    <row r="6126" spans="1:3" s="15" customFormat="1" ht="15" hidden="1" customHeight="1" outlineLevel="1" x14ac:dyDescent="0.2">
      <c r="A6126" s="197" t="s">
        <v>328</v>
      </c>
      <c r="B6126" s="198"/>
      <c r="C6126" s="180">
        <v>5174893</v>
      </c>
    </row>
    <row r="6127" spans="1:3" s="15" customFormat="1" ht="15" hidden="1" customHeight="1" outlineLevel="1" x14ac:dyDescent="0.2">
      <c r="A6127" s="199" t="s">
        <v>329</v>
      </c>
      <c r="B6127" s="200"/>
      <c r="C6127" s="180">
        <v>1403480</v>
      </c>
    </row>
    <row r="6128" spans="1:3" s="15" customFormat="1" ht="15" hidden="1" customHeight="1" outlineLevel="1" x14ac:dyDescent="0.2">
      <c r="A6128" s="199" t="s">
        <v>330</v>
      </c>
      <c r="B6128" s="200"/>
      <c r="C6128" s="180">
        <v>3771413</v>
      </c>
    </row>
    <row r="6129" spans="1:5" s="15" customFormat="1" ht="15" hidden="1" customHeight="1" outlineLevel="1" x14ac:dyDescent="0.2">
      <c r="A6129" s="197" t="s">
        <v>332</v>
      </c>
      <c r="B6129" s="198"/>
      <c r="C6129" s="181">
        <v>356222</v>
      </c>
    </row>
    <row r="6130" spans="1:5" s="15" customFormat="1" ht="15" hidden="1" customHeight="1" outlineLevel="1" x14ac:dyDescent="0.2">
      <c r="A6130" s="199" t="s">
        <v>333</v>
      </c>
      <c r="B6130" s="200"/>
      <c r="C6130" s="181">
        <v>336348</v>
      </c>
    </row>
    <row r="6131" spans="1:5" s="15" customFormat="1" ht="15" hidden="1" customHeight="1" outlineLevel="1" x14ac:dyDescent="0.2">
      <c r="A6131" s="199" t="s">
        <v>334</v>
      </c>
      <c r="B6131" s="200"/>
      <c r="C6131" s="181">
        <v>19874</v>
      </c>
    </row>
    <row r="6132" spans="1:5" s="15" customFormat="1" ht="15" hidden="1" customHeight="1" outlineLevel="1" x14ac:dyDescent="0.2">
      <c r="A6132" s="197" t="s">
        <v>741</v>
      </c>
      <c r="B6132" s="198"/>
      <c r="C6132" s="180">
        <v>1750000</v>
      </c>
    </row>
    <row r="6133" spans="1:5" s="15" customFormat="1" ht="15" hidden="1" customHeight="1" outlineLevel="1" x14ac:dyDescent="0.2">
      <c r="A6133" s="199" t="s">
        <v>336</v>
      </c>
      <c r="B6133" s="200"/>
      <c r="C6133" s="180">
        <v>1750000</v>
      </c>
    </row>
    <row r="6134" spans="1:5" ht="11.25" customHeight="1" collapsed="1" thickBot="1" x14ac:dyDescent="0.3">
      <c r="A6134" s="56" t="s">
        <v>267</v>
      </c>
      <c r="B6134" s="54"/>
      <c r="C6134" s="55"/>
      <c r="D6134" s="9"/>
      <c r="E6134" s="8"/>
    </row>
    <row r="6135" spans="1:5" s="111" customFormat="1" ht="19.5" thickTop="1" x14ac:dyDescent="0.3">
      <c r="A6135" s="112" t="s">
        <v>264</v>
      </c>
      <c r="B6135" s="113">
        <v>14470</v>
      </c>
      <c r="C6135" s="114">
        <v>20083716</v>
      </c>
      <c r="D6135" s="115">
        <f t="shared" si="29"/>
        <v>1387.9554941257775</v>
      </c>
      <c r="E6135" s="116">
        <f t="shared" si="30"/>
        <v>199.41889283416344</v>
      </c>
    </row>
    <row r="6136" spans="1:5" ht="17.25" hidden="1" outlineLevel="1" thickTop="1" thickBot="1" x14ac:dyDescent="0.3">
      <c r="A6136" s="277" t="s">
        <v>781</v>
      </c>
      <c r="B6136" s="278"/>
      <c r="C6136" s="279"/>
      <c r="D6136" s="9"/>
      <c r="E6136" s="8"/>
    </row>
    <row r="6137" spans="1:5" ht="17.25" hidden="1" outlineLevel="1" thickTop="1" thickBot="1" x14ac:dyDescent="0.3">
      <c r="A6137" s="30" t="s">
        <v>782</v>
      </c>
      <c r="B6137" s="31"/>
      <c r="C6137" s="32" t="s">
        <v>783</v>
      </c>
      <c r="D6137" s="9"/>
      <c r="E6137" s="8"/>
    </row>
    <row r="6138" spans="1:5" s="16" customFormat="1" ht="15" hidden="1" customHeight="1" outlineLevel="1" thickTop="1" x14ac:dyDescent="0.2">
      <c r="A6138" s="193" t="s">
        <v>643</v>
      </c>
      <c r="B6138" s="194"/>
      <c r="C6138" s="183">
        <v>20083716</v>
      </c>
    </row>
    <row r="6139" spans="1:5" s="16" customFormat="1" ht="15" hidden="1" customHeight="1" outlineLevel="1" x14ac:dyDescent="0.2">
      <c r="A6139" s="197" t="s">
        <v>310</v>
      </c>
      <c r="B6139" s="198"/>
      <c r="C6139" s="181">
        <v>232000</v>
      </c>
    </row>
    <row r="6140" spans="1:5" s="16" customFormat="1" ht="15" hidden="1" customHeight="1" outlineLevel="1" x14ac:dyDescent="0.2">
      <c r="A6140" s="199" t="s">
        <v>311</v>
      </c>
      <c r="B6140" s="200"/>
      <c r="C6140" s="181">
        <v>160000</v>
      </c>
    </row>
    <row r="6141" spans="1:5" s="16" customFormat="1" ht="15" hidden="1" customHeight="1" outlineLevel="1" x14ac:dyDescent="0.2">
      <c r="A6141" s="199" t="s">
        <v>312</v>
      </c>
      <c r="B6141" s="200"/>
      <c r="C6141" s="181">
        <v>72000</v>
      </c>
    </row>
    <row r="6142" spans="1:5" s="16" customFormat="1" ht="15" hidden="1" customHeight="1" outlineLevel="1" x14ac:dyDescent="0.2">
      <c r="A6142" s="197" t="s">
        <v>313</v>
      </c>
      <c r="B6142" s="198"/>
      <c r="C6142" s="181">
        <v>396822</v>
      </c>
    </row>
    <row r="6143" spans="1:5" s="16" customFormat="1" ht="15" hidden="1" customHeight="1" outlineLevel="1" x14ac:dyDescent="0.2">
      <c r="A6143" s="199" t="s">
        <v>314</v>
      </c>
      <c r="B6143" s="200"/>
      <c r="C6143" s="181">
        <v>332265</v>
      </c>
    </row>
    <row r="6144" spans="1:5" s="16" customFormat="1" ht="15" hidden="1" customHeight="1" outlineLevel="1" x14ac:dyDescent="0.2">
      <c r="A6144" s="199" t="s">
        <v>316</v>
      </c>
      <c r="B6144" s="200"/>
      <c r="C6144" s="181">
        <v>64557</v>
      </c>
    </row>
    <row r="6145" spans="1:5" s="16" customFormat="1" ht="15" hidden="1" customHeight="1" outlineLevel="1" x14ac:dyDescent="0.2">
      <c r="A6145" s="197" t="s">
        <v>318</v>
      </c>
      <c r="B6145" s="198"/>
      <c r="C6145" s="180">
        <v>1050175</v>
      </c>
    </row>
    <row r="6146" spans="1:5" s="16" customFormat="1" ht="15" hidden="1" customHeight="1" outlineLevel="1" x14ac:dyDescent="0.2">
      <c r="A6146" s="199" t="s">
        <v>319</v>
      </c>
      <c r="B6146" s="200"/>
      <c r="C6146" s="181">
        <v>668215</v>
      </c>
    </row>
    <row r="6147" spans="1:5" s="16" customFormat="1" ht="15" hidden="1" customHeight="1" outlineLevel="1" x14ac:dyDescent="0.2">
      <c r="A6147" s="199" t="s">
        <v>356</v>
      </c>
      <c r="B6147" s="200"/>
      <c r="C6147" s="181">
        <v>55000</v>
      </c>
    </row>
    <row r="6148" spans="1:5" s="16" customFormat="1" ht="15" hidden="1" customHeight="1" outlineLevel="1" x14ac:dyDescent="0.2">
      <c r="A6148" s="199" t="s">
        <v>343</v>
      </c>
      <c r="B6148" s="200"/>
      <c r="C6148" s="181">
        <v>100283</v>
      </c>
    </row>
    <row r="6149" spans="1:5" s="16" customFormat="1" ht="15" hidden="1" customHeight="1" outlineLevel="1" x14ac:dyDescent="0.2">
      <c r="A6149" s="199" t="s">
        <v>376</v>
      </c>
      <c r="B6149" s="200"/>
      <c r="C6149" s="181">
        <v>180318</v>
      </c>
    </row>
    <row r="6150" spans="1:5" s="16" customFormat="1" ht="15" hidden="1" customHeight="1" outlineLevel="1" x14ac:dyDescent="0.2">
      <c r="A6150" s="199" t="s">
        <v>321</v>
      </c>
      <c r="B6150" s="200"/>
      <c r="C6150" s="181">
        <v>40884</v>
      </c>
    </row>
    <row r="6151" spans="1:5" s="16" customFormat="1" ht="15" hidden="1" customHeight="1" outlineLevel="1" x14ac:dyDescent="0.2">
      <c r="A6151" s="199" t="s">
        <v>323</v>
      </c>
      <c r="B6151" s="200"/>
      <c r="C6151" s="181">
        <v>5475</v>
      </c>
    </row>
    <row r="6152" spans="1:5" s="16" customFormat="1" ht="15" hidden="1" customHeight="1" outlineLevel="1" x14ac:dyDescent="0.2">
      <c r="A6152" s="197" t="s">
        <v>328</v>
      </c>
      <c r="B6152" s="198"/>
      <c r="C6152" s="180">
        <v>12151178</v>
      </c>
    </row>
    <row r="6153" spans="1:5" s="16" customFormat="1" ht="15" hidden="1" customHeight="1" outlineLevel="1" x14ac:dyDescent="0.2">
      <c r="A6153" s="199" t="s">
        <v>329</v>
      </c>
      <c r="B6153" s="200"/>
      <c r="C6153" s="180">
        <v>3295514</v>
      </c>
    </row>
    <row r="6154" spans="1:5" s="16" customFormat="1" ht="15" hidden="1" customHeight="1" outlineLevel="1" x14ac:dyDescent="0.2">
      <c r="A6154" s="199" t="s">
        <v>330</v>
      </c>
      <c r="B6154" s="200"/>
      <c r="C6154" s="180">
        <v>8855664</v>
      </c>
    </row>
    <row r="6155" spans="1:5" s="16" customFormat="1" ht="15" hidden="1" customHeight="1" outlineLevel="1" x14ac:dyDescent="0.2">
      <c r="A6155" s="197" t="s">
        <v>332</v>
      </c>
      <c r="B6155" s="198"/>
      <c r="C6155" s="181">
        <v>981002</v>
      </c>
    </row>
    <row r="6156" spans="1:5" s="16" customFormat="1" ht="15" hidden="1" customHeight="1" outlineLevel="1" x14ac:dyDescent="0.2">
      <c r="A6156" s="199" t="s">
        <v>333</v>
      </c>
      <c r="B6156" s="200"/>
      <c r="C6156" s="181">
        <v>751904</v>
      </c>
    </row>
    <row r="6157" spans="1:5" s="16" customFormat="1" ht="15" hidden="1" customHeight="1" outlineLevel="1" x14ac:dyDescent="0.2">
      <c r="A6157" s="199" t="s">
        <v>334</v>
      </c>
      <c r="B6157" s="200"/>
      <c r="C6157" s="181">
        <v>229098</v>
      </c>
    </row>
    <row r="6158" spans="1:5" s="16" customFormat="1" ht="15" hidden="1" customHeight="1" outlineLevel="1" x14ac:dyDescent="0.2">
      <c r="A6158" s="197" t="s">
        <v>741</v>
      </c>
      <c r="B6158" s="198"/>
      <c r="C6158" s="180">
        <v>5272539</v>
      </c>
    </row>
    <row r="6159" spans="1:5" s="16" customFormat="1" ht="15" hidden="1" customHeight="1" outlineLevel="1" x14ac:dyDescent="0.2">
      <c r="A6159" s="199" t="s">
        <v>336</v>
      </c>
      <c r="B6159" s="200"/>
      <c r="C6159" s="180">
        <v>5272539</v>
      </c>
    </row>
    <row r="6160" spans="1:5" ht="11.25" customHeight="1" collapsed="1" thickBot="1" x14ac:dyDescent="0.3">
      <c r="A6160" s="56" t="s">
        <v>264</v>
      </c>
      <c r="B6160" s="54"/>
      <c r="C6160" s="55"/>
      <c r="D6160" s="9"/>
      <c r="E6160" s="8"/>
    </row>
    <row r="6161" spans="1:5" s="111" customFormat="1" ht="19.5" thickTop="1" x14ac:dyDescent="0.3">
      <c r="A6161" s="106" t="s">
        <v>243</v>
      </c>
      <c r="B6161" s="107">
        <v>23251</v>
      </c>
      <c r="C6161" s="108">
        <v>32029861</v>
      </c>
      <c r="D6161" s="109">
        <f t="shared" si="29"/>
        <v>1377.5691798202229</v>
      </c>
      <c r="E6161" s="110">
        <f t="shared" si="30"/>
        <v>197.92660629600903</v>
      </c>
    </row>
    <row r="6162" spans="1:5" ht="17.25" hidden="1" outlineLevel="1" thickTop="1" thickBot="1" x14ac:dyDescent="0.3">
      <c r="A6162" s="277" t="s">
        <v>781</v>
      </c>
      <c r="B6162" s="278"/>
      <c r="C6162" s="279"/>
      <c r="D6162" s="9"/>
      <c r="E6162" s="8"/>
    </row>
    <row r="6163" spans="1:5" ht="17.25" hidden="1" outlineLevel="1" thickTop="1" thickBot="1" x14ac:dyDescent="0.3">
      <c r="A6163" s="30" t="s">
        <v>782</v>
      </c>
      <c r="B6163" s="31"/>
      <c r="C6163" s="32" t="s">
        <v>783</v>
      </c>
      <c r="D6163" s="9"/>
      <c r="E6163" s="8"/>
    </row>
    <row r="6164" spans="1:5" s="16" customFormat="1" ht="15" hidden="1" customHeight="1" outlineLevel="1" thickTop="1" x14ac:dyDescent="0.2">
      <c r="A6164" s="195" t="s">
        <v>639</v>
      </c>
      <c r="B6164" s="196"/>
      <c r="C6164" s="183">
        <v>32029861</v>
      </c>
    </row>
    <row r="6165" spans="1:5" s="16" customFormat="1" ht="15" hidden="1" customHeight="1" outlineLevel="1" x14ac:dyDescent="0.2">
      <c r="A6165" s="197" t="s">
        <v>310</v>
      </c>
      <c r="B6165" s="198"/>
      <c r="C6165" s="181">
        <v>49280</v>
      </c>
    </row>
    <row r="6166" spans="1:5" s="16" customFormat="1" ht="15" hidden="1" customHeight="1" outlineLevel="1" x14ac:dyDescent="0.2">
      <c r="A6166" s="199" t="s">
        <v>311</v>
      </c>
      <c r="B6166" s="200"/>
      <c r="C6166" s="181">
        <v>49280</v>
      </c>
    </row>
    <row r="6167" spans="1:5" s="16" customFormat="1" ht="15" hidden="1" customHeight="1" outlineLevel="1" x14ac:dyDescent="0.2">
      <c r="A6167" s="197" t="s">
        <v>313</v>
      </c>
      <c r="B6167" s="198"/>
      <c r="C6167" s="180">
        <v>1326908</v>
      </c>
    </row>
    <row r="6168" spans="1:5" s="16" customFormat="1" ht="15" hidden="1" customHeight="1" outlineLevel="1" x14ac:dyDescent="0.2">
      <c r="A6168" s="199" t="s">
        <v>314</v>
      </c>
      <c r="B6168" s="200"/>
      <c r="C6168" s="181">
        <v>483395</v>
      </c>
    </row>
    <row r="6169" spans="1:5" s="16" customFormat="1" ht="15" hidden="1" customHeight="1" outlineLevel="1" x14ac:dyDescent="0.2">
      <c r="A6169" s="199" t="s">
        <v>315</v>
      </c>
      <c r="B6169" s="200"/>
      <c r="C6169" s="181">
        <v>613783</v>
      </c>
    </row>
    <row r="6170" spans="1:5" s="16" customFormat="1" ht="15" hidden="1" customHeight="1" outlineLevel="1" x14ac:dyDescent="0.2">
      <c r="A6170" s="199" t="s">
        <v>316</v>
      </c>
      <c r="B6170" s="200"/>
      <c r="C6170" s="181">
        <v>229730</v>
      </c>
    </row>
    <row r="6171" spans="1:5" s="16" customFormat="1" ht="15" hidden="1" customHeight="1" outlineLevel="1" x14ac:dyDescent="0.2">
      <c r="A6171" s="197" t="s">
        <v>318</v>
      </c>
      <c r="B6171" s="198"/>
      <c r="C6171" s="180">
        <v>1827964</v>
      </c>
    </row>
    <row r="6172" spans="1:5" s="16" customFormat="1" ht="15" hidden="1" customHeight="1" outlineLevel="1" x14ac:dyDescent="0.2">
      <c r="A6172" s="199" t="s">
        <v>319</v>
      </c>
      <c r="B6172" s="200"/>
      <c r="C6172" s="181">
        <v>995213</v>
      </c>
    </row>
    <row r="6173" spans="1:5" s="16" customFormat="1" ht="15" hidden="1" customHeight="1" outlineLevel="1" x14ac:dyDescent="0.2">
      <c r="A6173" s="199" t="s">
        <v>356</v>
      </c>
      <c r="B6173" s="200"/>
      <c r="C6173" s="181">
        <v>10493</v>
      </c>
    </row>
    <row r="6174" spans="1:5" s="16" customFormat="1" ht="15" hidden="1" customHeight="1" outlineLevel="1" x14ac:dyDescent="0.2">
      <c r="A6174" s="199" t="s">
        <v>343</v>
      </c>
      <c r="B6174" s="200"/>
      <c r="C6174" s="181">
        <v>12652</v>
      </c>
    </row>
    <row r="6175" spans="1:5" s="16" customFormat="1" ht="15" hidden="1" customHeight="1" outlineLevel="1" x14ac:dyDescent="0.2">
      <c r="A6175" s="199" t="s">
        <v>321</v>
      </c>
      <c r="B6175" s="200"/>
      <c r="C6175" s="181">
        <v>166252</v>
      </c>
    </row>
    <row r="6176" spans="1:5" s="16" customFormat="1" ht="15" hidden="1" customHeight="1" outlineLevel="1" x14ac:dyDescent="0.2">
      <c r="A6176" s="199" t="s">
        <v>323</v>
      </c>
      <c r="B6176" s="200"/>
      <c r="C6176" s="181">
        <v>533354</v>
      </c>
    </row>
    <row r="6177" spans="1:5" s="16" customFormat="1" ht="15" hidden="1" customHeight="1" outlineLevel="1" x14ac:dyDescent="0.2">
      <c r="A6177" s="199" t="s">
        <v>325</v>
      </c>
      <c r="B6177" s="200"/>
      <c r="C6177" s="181">
        <v>110000</v>
      </c>
    </row>
    <row r="6178" spans="1:5" s="16" customFormat="1" ht="15" hidden="1" customHeight="1" outlineLevel="1" x14ac:dyDescent="0.2">
      <c r="A6178" s="197" t="s">
        <v>328</v>
      </c>
      <c r="B6178" s="198"/>
      <c r="C6178" s="180">
        <v>19599519</v>
      </c>
    </row>
    <row r="6179" spans="1:5" s="16" customFormat="1" ht="15" hidden="1" customHeight="1" outlineLevel="1" x14ac:dyDescent="0.2">
      <c r="A6179" s="199" t="s">
        <v>329</v>
      </c>
      <c r="B6179" s="200"/>
      <c r="C6179" s="180">
        <v>5315574</v>
      </c>
    </row>
    <row r="6180" spans="1:5" s="16" customFormat="1" ht="15" hidden="1" customHeight="1" outlineLevel="1" x14ac:dyDescent="0.2">
      <c r="A6180" s="199" t="s">
        <v>330</v>
      </c>
      <c r="B6180" s="200"/>
      <c r="C6180" s="180">
        <v>14283945</v>
      </c>
    </row>
    <row r="6181" spans="1:5" s="16" customFormat="1" ht="15" hidden="1" customHeight="1" outlineLevel="1" x14ac:dyDescent="0.2">
      <c r="A6181" s="197" t="s">
        <v>332</v>
      </c>
      <c r="B6181" s="198"/>
      <c r="C6181" s="180">
        <v>4376889</v>
      </c>
    </row>
    <row r="6182" spans="1:5" s="16" customFormat="1" ht="15" hidden="1" customHeight="1" outlineLevel="1" x14ac:dyDescent="0.2">
      <c r="A6182" s="199" t="s">
        <v>333</v>
      </c>
      <c r="B6182" s="200"/>
      <c r="C6182" s="180">
        <v>3712432</v>
      </c>
    </row>
    <row r="6183" spans="1:5" s="16" customFormat="1" ht="15" hidden="1" customHeight="1" outlineLevel="1" x14ac:dyDescent="0.2">
      <c r="A6183" s="199" t="s">
        <v>743</v>
      </c>
      <c r="B6183" s="200"/>
      <c r="C6183" s="181">
        <v>664457</v>
      </c>
    </row>
    <row r="6184" spans="1:5" s="16" customFormat="1" ht="15" hidden="1" customHeight="1" outlineLevel="1" x14ac:dyDescent="0.2">
      <c r="A6184" s="197" t="s">
        <v>741</v>
      </c>
      <c r="B6184" s="198"/>
      <c r="C6184" s="180">
        <v>4849301</v>
      </c>
    </row>
    <row r="6185" spans="1:5" s="16" customFormat="1" ht="15" hidden="1" customHeight="1" outlineLevel="1" x14ac:dyDescent="0.2">
      <c r="A6185" s="199" t="s">
        <v>336</v>
      </c>
      <c r="B6185" s="200"/>
      <c r="C6185" s="180">
        <v>4840801</v>
      </c>
    </row>
    <row r="6186" spans="1:5" s="16" customFormat="1" ht="15" hidden="1" customHeight="1" outlineLevel="1" x14ac:dyDescent="0.2">
      <c r="A6186" s="199" t="s">
        <v>354</v>
      </c>
      <c r="B6186" s="200"/>
      <c r="C6186" s="181">
        <v>8500</v>
      </c>
    </row>
    <row r="6187" spans="1:5" ht="11.25" customHeight="1" collapsed="1" thickBot="1" x14ac:dyDescent="0.3">
      <c r="A6187" s="56" t="s">
        <v>243</v>
      </c>
      <c r="B6187" s="54"/>
      <c r="C6187" s="55"/>
      <c r="D6187" s="9"/>
      <c r="E6187" s="8"/>
    </row>
    <row r="6188" spans="1:5" s="111" customFormat="1" ht="19.5" thickTop="1" x14ac:dyDescent="0.3">
      <c r="A6188" s="112" t="s">
        <v>270</v>
      </c>
      <c r="B6188" s="113">
        <v>19217</v>
      </c>
      <c r="C6188" s="114">
        <v>24858486</v>
      </c>
      <c r="D6188" s="115">
        <f t="shared" si="29"/>
        <v>1293.5674663058751</v>
      </c>
      <c r="E6188" s="116">
        <f t="shared" si="30"/>
        <v>185.85739458417746</v>
      </c>
    </row>
    <row r="6189" spans="1:5" ht="17.25" hidden="1" outlineLevel="1" thickTop="1" thickBot="1" x14ac:dyDescent="0.3">
      <c r="A6189" s="277" t="s">
        <v>781</v>
      </c>
      <c r="B6189" s="278"/>
      <c r="C6189" s="279"/>
      <c r="D6189" s="9"/>
      <c r="E6189" s="8"/>
    </row>
    <row r="6190" spans="1:5" ht="17.25" hidden="1" outlineLevel="1" thickTop="1" thickBot="1" x14ac:dyDescent="0.3">
      <c r="A6190" s="30" t="s">
        <v>782</v>
      </c>
      <c r="B6190" s="31"/>
      <c r="C6190" s="32" t="s">
        <v>783</v>
      </c>
      <c r="D6190" s="9"/>
      <c r="E6190" s="8"/>
    </row>
    <row r="6191" spans="1:5" s="15" customFormat="1" ht="15" hidden="1" customHeight="1" outlineLevel="1" thickTop="1" x14ac:dyDescent="0.2">
      <c r="A6191" s="195" t="s">
        <v>620</v>
      </c>
      <c r="B6191" s="196"/>
      <c r="C6191" s="183">
        <v>24858486</v>
      </c>
    </row>
    <row r="6192" spans="1:5" s="15" customFormat="1" ht="15" hidden="1" customHeight="1" outlineLevel="1" x14ac:dyDescent="0.2">
      <c r="A6192" s="197" t="s">
        <v>310</v>
      </c>
      <c r="B6192" s="198"/>
      <c r="C6192" s="181">
        <v>500000</v>
      </c>
    </row>
    <row r="6193" spans="1:3" s="15" customFormat="1" ht="15" hidden="1" customHeight="1" outlineLevel="1" x14ac:dyDescent="0.2">
      <c r="A6193" s="199" t="s">
        <v>341</v>
      </c>
      <c r="B6193" s="200"/>
      <c r="C6193" s="181">
        <v>500000</v>
      </c>
    </row>
    <row r="6194" spans="1:3" s="15" customFormat="1" ht="15" hidden="1" customHeight="1" outlineLevel="1" x14ac:dyDescent="0.2">
      <c r="A6194" s="197" t="s">
        <v>313</v>
      </c>
      <c r="B6194" s="198"/>
      <c r="C6194" s="181">
        <v>310000</v>
      </c>
    </row>
    <row r="6195" spans="1:3" s="15" customFormat="1" ht="15" hidden="1" customHeight="1" outlineLevel="1" x14ac:dyDescent="0.2">
      <c r="A6195" s="199" t="s">
        <v>314</v>
      </c>
      <c r="B6195" s="200"/>
      <c r="C6195" s="181">
        <v>300000</v>
      </c>
    </row>
    <row r="6196" spans="1:3" s="15" customFormat="1" ht="15" hidden="1" customHeight="1" outlineLevel="1" x14ac:dyDescent="0.2">
      <c r="A6196" s="199" t="s">
        <v>316</v>
      </c>
      <c r="B6196" s="200"/>
      <c r="C6196" s="181">
        <v>10000</v>
      </c>
    </row>
    <row r="6197" spans="1:3" s="15" customFormat="1" ht="15" hidden="1" customHeight="1" outlineLevel="1" x14ac:dyDescent="0.2">
      <c r="A6197" s="197" t="s">
        <v>318</v>
      </c>
      <c r="B6197" s="198"/>
      <c r="C6197" s="181">
        <v>181856</v>
      </c>
    </row>
    <row r="6198" spans="1:3" s="15" customFormat="1" ht="15" hidden="1" customHeight="1" outlineLevel="1" x14ac:dyDescent="0.2">
      <c r="A6198" s="199" t="s">
        <v>319</v>
      </c>
      <c r="B6198" s="200"/>
      <c r="C6198" s="181">
        <v>80000</v>
      </c>
    </row>
    <row r="6199" spans="1:3" s="15" customFormat="1" ht="15" hidden="1" customHeight="1" outlineLevel="1" x14ac:dyDescent="0.2">
      <c r="A6199" s="199" t="s">
        <v>343</v>
      </c>
      <c r="B6199" s="200"/>
      <c r="C6199" s="181">
        <v>99544</v>
      </c>
    </row>
    <row r="6200" spans="1:3" s="15" customFormat="1" ht="15" hidden="1" customHeight="1" outlineLevel="1" x14ac:dyDescent="0.2">
      <c r="A6200" s="199" t="s">
        <v>376</v>
      </c>
      <c r="B6200" s="200"/>
      <c r="C6200" s="181">
        <v>2312</v>
      </c>
    </row>
    <row r="6201" spans="1:3" s="15" customFormat="1" ht="15" hidden="1" customHeight="1" outlineLevel="1" x14ac:dyDescent="0.2">
      <c r="A6201" s="197" t="s">
        <v>328</v>
      </c>
      <c r="B6201" s="198"/>
      <c r="C6201" s="180">
        <v>15446286</v>
      </c>
    </row>
    <row r="6202" spans="1:3" s="15" customFormat="1" ht="15" hidden="1" customHeight="1" outlineLevel="1" x14ac:dyDescent="0.2">
      <c r="A6202" s="199" t="s">
        <v>329</v>
      </c>
      <c r="B6202" s="200"/>
      <c r="C6202" s="180">
        <v>4189179</v>
      </c>
    </row>
    <row r="6203" spans="1:3" s="15" customFormat="1" ht="15" hidden="1" customHeight="1" outlineLevel="1" x14ac:dyDescent="0.2">
      <c r="A6203" s="199" t="s">
        <v>330</v>
      </c>
      <c r="B6203" s="200"/>
      <c r="C6203" s="180">
        <v>11257107</v>
      </c>
    </row>
    <row r="6204" spans="1:3" s="15" customFormat="1" ht="15" hidden="1" customHeight="1" outlineLevel="1" x14ac:dyDescent="0.2">
      <c r="A6204" s="197" t="s">
        <v>332</v>
      </c>
      <c r="B6204" s="198"/>
      <c r="C6204" s="180">
        <v>1877292</v>
      </c>
    </row>
    <row r="6205" spans="1:3" s="15" customFormat="1" ht="15" hidden="1" customHeight="1" outlineLevel="1" x14ac:dyDescent="0.2">
      <c r="A6205" s="199" t="s">
        <v>333</v>
      </c>
      <c r="B6205" s="200"/>
      <c r="C6205" s="180">
        <v>1875919</v>
      </c>
    </row>
    <row r="6206" spans="1:3" s="15" customFormat="1" ht="15" hidden="1" customHeight="1" outlineLevel="1" x14ac:dyDescent="0.2">
      <c r="A6206" s="199" t="s">
        <v>334</v>
      </c>
      <c r="B6206" s="200"/>
      <c r="C6206" s="181">
        <v>1373</v>
      </c>
    </row>
    <row r="6207" spans="1:3" s="15" customFormat="1" ht="15" hidden="1" customHeight="1" outlineLevel="1" x14ac:dyDescent="0.2">
      <c r="A6207" s="197" t="s">
        <v>741</v>
      </c>
      <c r="B6207" s="198"/>
      <c r="C6207" s="180">
        <v>6543052</v>
      </c>
    </row>
    <row r="6208" spans="1:3" s="15" customFormat="1" ht="15" hidden="1" customHeight="1" outlineLevel="1" x14ac:dyDescent="0.2">
      <c r="A6208" s="199" t="s">
        <v>336</v>
      </c>
      <c r="B6208" s="200"/>
      <c r="C6208" s="180">
        <v>6543052</v>
      </c>
    </row>
    <row r="6209" spans="1:5" ht="11.25" customHeight="1" collapsed="1" thickBot="1" x14ac:dyDescent="0.3">
      <c r="A6209" s="56" t="s">
        <v>270</v>
      </c>
      <c r="B6209" s="54"/>
      <c r="C6209" s="55"/>
      <c r="D6209" s="9"/>
      <c r="E6209" s="8"/>
    </row>
    <row r="6210" spans="1:5" s="111" customFormat="1" ht="19.5" thickTop="1" x14ac:dyDescent="0.3">
      <c r="A6210" s="106" t="s">
        <v>228</v>
      </c>
      <c r="B6210" s="107">
        <v>27070</v>
      </c>
      <c r="C6210" s="108">
        <v>36146929</v>
      </c>
      <c r="D6210" s="109">
        <f t="shared" si="29"/>
        <v>1335.3132249722942</v>
      </c>
      <c r="E6210" s="110">
        <f t="shared" si="30"/>
        <v>191.85534841555952</v>
      </c>
    </row>
    <row r="6211" spans="1:5" ht="17.25" hidden="1" outlineLevel="1" thickTop="1" thickBot="1" x14ac:dyDescent="0.3">
      <c r="A6211" s="277" t="s">
        <v>781</v>
      </c>
      <c r="B6211" s="278"/>
      <c r="C6211" s="279"/>
      <c r="D6211" s="9"/>
      <c r="E6211" s="8"/>
    </row>
    <row r="6212" spans="1:5" ht="17.25" hidden="1" outlineLevel="1" thickTop="1" thickBot="1" x14ac:dyDescent="0.3">
      <c r="A6212" s="30" t="s">
        <v>782</v>
      </c>
      <c r="B6212" s="31"/>
      <c r="C6212" s="32" t="s">
        <v>783</v>
      </c>
      <c r="D6212" s="9"/>
      <c r="E6212" s="8"/>
    </row>
    <row r="6213" spans="1:5" s="16" customFormat="1" ht="15" hidden="1" customHeight="1" outlineLevel="1" thickTop="1" x14ac:dyDescent="0.2">
      <c r="A6213" s="193" t="s">
        <v>648</v>
      </c>
      <c r="B6213" s="194"/>
      <c r="C6213" s="183">
        <v>36146929</v>
      </c>
    </row>
    <row r="6214" spans="1:5" s="16" customFormat="1" ht="15" hidden="1" customHeight="1" outlineLevel="1" x14ac:dyDescent="0.2">
      <c r="A6214" s="197" t="s">
        <v>310</v>
      </c>
      <c r="B6214" s="198"/>
      <c r="C6214" s="181">
        <v>280000</v>
      </c>
    </row>
    <row r="6215" spans="1:5" s="16" customFormat="1" ht="15" hidden="1" customHeight="1" outlineLevel="1" x14ac:dyDescent="0.2">
      <c r="A6215" s="199" t="s">
        <v>311</v>
      </c>
      <c r="B6215" s="200"/>
      <c r="C6215" s="181">
        <v>280000</v>
      </c>
    </row>
    <row r="6216" spans="1:5" s="16" customFormat="1" ht="15" hidden="1" customHeight="1" outlineLevel="1" x14ac:dyDescent="0.2">
      <c r="A6216" s="197" t="s">
        <v>313</v>
      </c>
      <c r="B6216" s="198"/>
      <c r="C6216" s="180">
        <v>1595000</v>
      </c>
    </row>
    <row r="6217" spans="1:5" s="16" customFormat="1" ht="15" hidden="1" customHeight="1" outlineLevel="1" x14ac:dyDescent="0.2">
      <c r="A6217" s="199" t="s">
        <v>314</v>
      </c>
      <c r="B6217" s="200"/>
      <c r="C6217" s="181">
        <v>910000</v>
      </c>
    </row>
    <row r="6218" spans="1:5" s="16" customFormat="1" ht="15" hidden="1" customHeight="1" outlineLevel="1" x14ac:dyDescent="0.2">
      <c r="A6218" s="199" t="s">
        <v>315</v>
      </c>
      <c r="B6218" s="200"/>
      <c r="C6218" s="181">
        <v>350000</v>
      </c>
    </row>
    <row r="6219" spans="1:5" s="16" customFormat="1" ht="15" hidden="1" customHeight="1" outlineLevel="1" x14ac:dyDescent="0.2">
      <c r="A6219" s="199" t="s">
        <v>316</v>
      </c>
      <c r="B6219" s="200"/>
      <c r="C6219" s="181">
        <v>100000</v>
      </c>
    </row>
    <row r="6220" spans="1:5" s="16" customFormat="1" ht="15" hidden="1" customHeight="1" outlineLevel="1" x14ac:dyDescent="0.2">
      <c r="A6220" s="199" t="s">
        <v>317</v>
      </c>
      <c r="B6220" s="200"/>
      <c r="C6220" s="181">
        <v>150000</v>
      </c>
    </row>
    <row r="6221" spans="1:5" s="16" customFormat="1" ht="15" hidden="1" customHeight="1" outlineLevel="1" x14ac:dyDescent="0.2">
      <c r="A6221" s="199" t="s">
        <v>338</v>
      </c>
      <c r="B6221" s="200"/>
      <c r="C6221" s="181">
        <v>85000</v>
      </c>
    </row>
    <row r="6222" spans="1:5" s="16" customFormat="1" ht="15" hidden="1" customHeight="1" outlineLevel="1" x14ac:dyDescent="0.2">
      <c r="A6222" s="197" t="s">
        <v>318</v>
      </c>
      <c r="B6222" s="198"/>
      <c r="C6222" s="180">
        <v>1467770</v>
      </c>
    </row>
    <row r="6223" spans="1:5" s="16" customFormat="1" ht="15" hidden="1" customHeight="1" outlineLevel="1" x14ac:dyDescent="0.2">
      <c r="A6223" s="199" t="s">
        <v>319</v>
      </c>
      <c r="B6223" s="200"/>
      <c r="C6223" s="181">
        <v>790000</v>
      </c>
    </row>
    <row r="6224" spans="1:5" s="16" customFormat="1" ht="15" hidden="1" customHeight="1" outlineLevel="1" x14ac:dyDescent="0.2">
      <c r="A6224" s="199" t="s">
        <v>343</v>
      </c>
      <c r="B6224" s="200"/>
      <c r="C6224" s="181">
        <v>208942</v>
      </c>
    </row>
    <row r="6225" spans="1:5" s="16" customFormat="1" ht="15" hidden="1" customHeight="1" outlineLevel="1" x14ac:dyDescent="0.2">
      <c r="A6225" s="199" t="s">
        <v>376</v>
      </c>
      <c r="B6225" s="200"/>
      <c r="C6225" s="181">
        <v>133828</v>
      </c>
    </row>
    <row r="6226" spans="1:5" s="16" customFormat="1" ht="15" hidden="1" customHeight="1" outlineLevel="1" x14ac:dyDescent="0.2">
      <c r="A6226" s="199" t="s">
        <v>746</v>
      </c>
      <c r="B6226" s="200"/>
      <c r="C6226" s="181">
        <v>300000</v>
      </c>
    </row>
    <row r="6227" spans="1:5" s="16" customFormat="1" ht="15" hidden="1" customHeight="1" outlineLevel="1" x14ac:dyDescent="0.2">
      <c r="A6227" s="199" t="s">
        <v>323</v>
      </c>
      <c r="B6227" s="200"/>
      <c r="C6227" s="181">
        <v>20000</v>
      </c>
    </row>
    <row r="6228" spans="1:5" s="16" customFormat="1" ht="15" hidden="1" customHeight="1" outlineLevel="1" x14ac:dyDescent="0.2">
      <c r="A6228" s="199" t="s">
        <v>325</v>
      </c>
      <c r="B6228" s="200"/>
      <c r="C6228" s="181">
        <v>15000</v>
      </c>
    </row>
    <row r="6229" spans="1:5" s="16" customFormat="1" ht="15" hidden="1" customHeight="1" outlineLevel="1" x14ac:dyDescent="0.2">
      <c r="A6229" s="197" t="s">
        <v>328</v>
      </c>
      <c r="B6229" s="198"/>
      <c r="C6229" s="180">
        <v>22818760</v>
      </c>
    </row>
    <row r="6230" spans="1:5" s="16" customFormat="1" ht="15" hidden="1" customHeight="1" outlineLevel="1" x14ac:dyDescent="0.2">
      <c r="A6230" s="199" t="s">
        <v>329</v>
      </c>
      <c r="B6230" s="200"/>
      <c r="C6230" s="180">
        <v>6188663</v>
      </c>
    </row>
    <row r="6231" spans="1:5" s="16" customFormat="1" ht="15" hidden="1" customHeight="1" outlineLevel="1" x14ac:dyDescent="0.2">
      <c r="A6231" s="199" t="s">
        <v>330</v>
      </c>
      <c r="B6231" s="200"/>
      <c r="C6231" s="180">
        <v>16630097</v>
      </c>
    </row>
    <row r="6232" spans="1:5" s="16" customFormat="1" ht="15" hidden="1" customHeight="1" outlineLevel="1" x14ac:dyDescent="0.2">
      <c r="A6232" s="197" t="s">
        <v>332</v>
      </c>
      <c r="B6232" s="198"/>
      <c r="C6232" s="180">
        <v>9985399</v>
      </c>
    </row>
    <row r="6233" spans="1:5" s="16" customFormat="1" ht="15" hidden="1" customHeight="1" outlineLevel="1" x14ac:dyDescent="0.2">
      <c r="A6233" s="199" t="s">
        <v>333</v>
      </c>
      <c r="B6233" s="200"/>
      <c r="C6233" s="180">
        <v>1182812</v>
      </c>
    </row>
    <row r="6234" spans="1:5" s="16" customFormat="1" ht="15" hidden="1" customHeight="1" outlineLevel="1" x14ac:dyDescent="0.2">
      <c r="A6234" s="199" t="s">
        <v>334</v>
      </c>
      <c r="B6234" s="200"/>
      <c r="C6234" s="180">
        <v>8802587</v>
      </c>
    </row>
    <row r="6235" spans="1:5" ht="11.25" customHeight="1" collapsed="1" thickBot="1" x14ac:dyDescent="0.3">
      <c r="A6235" s="56" t="s">
        <v>228</v>
      </c>
      <c r="B6235" s="54"/>
      <c r="C6235" s="55"/>
      <c r="D6235" s="9"/>
      <c r="E6235" s="8"/>
    </row>
    <row r="6236" spans="1:5" s="111" customFormat="1" ht="19.5" thickTop="1" x14ac:dyDescent="0.3">
      <c r="A6236" s="112" t="s">
        <v>252</v>
      </c>
      <c r="B6236" s="113">
        <v>2076</v>
      </c>
      <c r="C6236" s="114">
        <v>2751053</v>
      </c>
      <c r="D6236" s="115">
        <f t="shared" si="29"/>
        <v>1325.1700385356455</v>
      </c>
      <c r="E6236" s="116">
        <f t="shared" si="30"/>
        <v>190.39799404247782</v>
      </c>
    </row>
    <row r="6237" spans="1:5" ht="17.25" hidden="1" outlineLevel="1" thickTop="1" thickBot="1" x14ac:dyDescent="0.3">
      <c r="A6237" s="277" t="s">
        <v>781</v>
      </c>
      <c r="B6237" s="278"/>
      <c r="C6237" s="279"/>
      <c r="D6237" s="9"/>
      <c r="E6237" s="8"/>
    </row>
    <row r="6238" spans="1:5" ht="17.25" hidden="1" outlineLevel="1" thickTop="1" thickBot="1" x14ac:dyDescent="0.3">
      <c r="A6238" s="30" t="s">
        <v>782</v>
      </c>
      <c r="B6238" s="31"/>
      <c r="C6238" s="32" t="s">
        <v>783</v>
      </c>
      <c r="D6238" s="9"/>
      <c r="E6238" s="8"/>
    </row>
    <row r="6239" spans="1:5" s="15" customFormat="1" ht="15" hidden="1" customHeight="1" outlineLevel="1" thickTop="1" x14ac:dyDescent="0.2">
      <c r="A6239" s="195" t="s">
        <v>775</v>
      </c>
      <c r="B6239" s="196"/>
      <c r="C6239" s="183">
        <v>2751053</v>
      </c>
    </row>
    <row r="6240" spans="1:5" s="15" customFormat="1" ht="15" hidden="1" customHeight="1" outlineLevel="1" x14ac:dyDescent="0.2">
      <c r="A6240" s="197" t="s">
        <v>310</v>
      </c>
      <c r="B6240" s="198"/>
      <c r="C6240" s="181">
        <v>70000</v>
      </c>
    </row>
    <row r="6241" spans="1:5" s="15" customFormat="1" ht="15" hidden="1" customHeight="1" outlineLevel="1" x14ac:dyDescent="0.2">
      <c r="A6241" s="199" t="s">
        <v>311</v>
      </c>
      <c r="B6241" s="200"/>
      <c r="C6241" s="181">
        <v>70000</v>
      </c>
    </row>
    <row r="6242" spans="1:5" s="15" customFormat="1" ht="15" hidden="1" customHeight="1" outlineLevel="1" x14ac:dyDescent="0.2">
      <c r="A6242" s="197" t="s">
        <v>313</v>
      </c>
      <c r="B6242" s="198"/>
      <c r="C6242" s="181">
        <v>30000</v>
      </c>
    </row>
    <row r="6243" spans="1:5" s="15" customFormat="1" ht="15" hidden="1" customHeight="1" outlineLevel="1" x14ac:dyDescent="0.2">
      <c r="A6243" s="199" t="s">
        <v>314</v>
      </c>
      <c r="B6243" s="200"/>
      <c r="C6243" s="181">
        <v>30000</v>
      </c>
    </row>
    <row r="6244" spans="1:5" s="15" customFormat="1" ht="15" hidden="1" customHeight="1" outlineLevel="1" x14ac:dyDescent="0.2">
      <c r="A6244" s="197" t="s">
        <v>328</v>
      </c>
      <c r="B6244" s="198"/>
      <c r="C6244" s="180">
        <v>1749972</v>
      </c>
    </row>
    <row r="6245" spans="1:5" s="15" customFormat="1" ht="15" hidden="1" customHeight="1" outlineLevel="1" x14ac:dyDescent="0.2">
      <c r="A6245" s="199" t="s">
        <v>329</v>
      </c>
      <c r="B6245" s="200"/>
      <c r="C6245" s="181">
        <v>474609</v>
      </c>
    </row>
    <row r="6246" spans="1:5" s="15" customFormat="1" ht="15" hidden="1" customHeight="1" outlineLevel="1" x14ac:dyDescent="0.2">
      <c r="A6246" s="199" t="s">
        <v>330</v>
      </c>
      <c r="B6246" s="200"/>
      <c r="C6246" s="180">
        <v>1275363</v>
      </c>
    </row>
    <row r="6247" spans="1:5" s="15" customFormat="1" ht="15" hidden="1" customHeight="1" outlineLevel="1" x14ac:dyDescent="0.2">
      <c r="A6247" s="197" t="s">
        <v>332</v>
      </c>
      <c r="B6247" s="198"/>
      <c r="C6247" s="181">
        <v>503581</v>
      </c>
    </row>
    <row r="6248" spans="1:5" s="15" customFormat="1" ht="15" hidden="1" customHeight="1" outlineLevel="1" x14ac:dyDescent="0.2">
      <c r="A6248" s="199" t="s">
        <v>333</v>
      </c>
      <c r="B6248" s="200"/>
      <c r="C6248" s="181">
        <v>180766</v>
      </c>
    </row>
    <row r="6249" spans="1:5" s="15" customFormat="1" ht="15" hidden="1" customHeight="1" outlineLevel="1" x14ac:dyDescent="0.2">
      <c r="A6249" s="199" t="s">
        <v>334</v>
      </c>
      <c r="B6249" s="200"/>
      <c r="C6249" s="181">
        <v>322815</v>
      </c>
    </row>
    <row r="6250" spans="1:5" s="15" customFormat="1" ht="15" hidden="1" customHeight="1" outlineLevel="1" x14ac:dyDescent="0.2">
      <c r="A6250" s="197" t="s">
        <v>741</v>
      </c>
      <c r="B6250" s="198"/>
      <c r="C6250" s="181">
        <v>397500</v>
      </c>
    </row>
    <row r="6251" spans="1:5" s="16" customFormat="1" ht="15" hidden="1" customHeight="1" outlineLevel="1" x14ac:dyDescent="0.2">
      <c r="A6251" s="199" t="s">
        <v>336</v>
      </c>
      <c r="B6251" s="200"/>
      <c r="C6251" s="181">
        <v>397500</v>
      </c>
    </row>
    <row r="6252" spans="1:5" ht="11.25" customHeight="1" collapsed="1" thickBot="1" x14ac:dyDescent="0.3">
      <c r="A6252" s="56" t="s">
        <v>252</v>
      </c>
      <c r="B6252" s="54"/>
      <c r="C6252" s="55"/>
      <c r="D6252" s="9"/>
      <c r="E6252" s="8"/>
    </row>
    <row r="6253" spans="1:5" s="111" customFormat="1" ht="19.5" thickTop="1" x14ac:dyDescent="0.3">
      <c r="A6253" s="106" t="s">
        <v>268</v>
      </c>
      <c r="B6253" s="107">
        <v>7490</v>
      </c>
      <c r="C6253" s="108">
        <v>9876975</v>
      </c>
      <c r="D6253" s="109">
        <f t="shared" si="29"/>
        <v>1318.6882510013352</v>
      </c>
      <c r="E6253" s="110">
        <f t="shared" si="30"/>
        <v>189.46670273007689</v>
      </c>
    </row>
    <row r="6254" spans="1:5" ht="17.25" hidden="1" outlineLevel="1" thickTop="1" thickBot="1" x14ac:dyDescent="0.3">
      <c r="A6254" s="277" t="s">
        <v>781</v>
      </c>
      <c r="B6254" s="278"/>
      <c r="C6254" s="279"/>
      <c r="D6254" s="9"/>
      <c r="E6254" s="8"/>
    </row>
    <row r="6255" spans="1:5" ht="17.25" hidden="1" outlineLevel="1" thickTop="1" thickBot="1" x14ac:dyDescent="0.3">
      <c r="A6255" s="30" t="s">
        <v>782</v>
      </c>
      <c r="B6255" s="31"/>
      <c r="C6255" s="32" t="s">
        <v>783</v>
      </c>
      <c r="D6255" s="9"/>
      <c r="E6255" s="8"/>
    </row>
    <row r="6256" spans="1:5" s="16" customFormat="1" ht="15" hidden="1" customHeight="1" outlineLevel="1" thickTop="1" x14ac:dyDescent="0.2">
      <c r="A6256" s="195" t="s">
        <v>652</v>
      </c>
      <c r="B6256" s="196"/>
      <c r="C6256" s="183">
        <v>9876975</v>
      </c>
    </row>
    <row r="6257" spans="1:3" s="16" customFormat="1" ht="15" hidden="1" customHeight="1" outlineLevel="1" x14ac:dyDescent="0.2">
      <c r="A6257" s="197" t="s">
        <v>310</v>
      </c>
      <c r="B6257" s="198"/>
      <c r="C6257" s="181">
        <v>326947</v>
      </c>
    </row>
    <row r="6258" spans="1:3" s="16" customFormat="1" ht="15" hidden="1" customHeight="1" outlineLevel="1" x14ac:dyDescent="0.2">
      <c r="A6258" s="199" t="s">
        <v>341</v>
      </c>
      <c r="B6258" s="200"/>
      <c r="C6258" s="181">
        <v>124800</v>
      </c>
    </row>
    <row r="6259" spans="1:3" s="16" customFormat="1" ht="15" hidden="1" customHeight="1" outlineLevel="1" x14ac:dyDescent="0.2">
      <c r="A6259" s="199" t="s">
        <v>311</v>
      </c>
      <c r="B6259" s="200"/>
      <c r="C6259" s="181">
        <v>120000</v>
      </c>
    </row>
    <row r="6260" spans="1:3" s="16" customFormat="1" ht="15" hidden="1" customHeight="1" outlineLevel="1" x14ac:dyDescent="0.2">
      <c r="A6260" s="199" t="s">
        <v>312</v>
      </c>
      <c r="B6260" s="200"/>
      <c r="C6260" s="181">
        <v>82147</v>
      </c>
    </row>
    <row r="6261" spans="1:3" s="16" customFormat="1" ht="15" hidden="1" customHeight="1" outlineLevel="1" x14ac:dyDescent="0.2">
      <c r="A6261" s="197" t="s">
        <v>313</v>
      </c>
      <c r="B6261" s="198"/>
      <c r="C6261" s="181">
        <v>625000</v>
      </c>
    </row>
    <row r="6262" spans="1:3" s="16" customFormat="1" ht="15" hidden="1" customHeight="1" outlineLevel="1" x14ac:dyDescent="0.2">
      <c r="A6262" s="199" t="s">
        <v>314</v>
      </c>
      <c r="B6262" s="200"/>
      <c r="C6262" s="181">
        <v>150000</v>
      </c>
    </row>
    <row r="6263" spans="1:3" s="16" customFormat="1" ht="15" hidden="1" customHeight="1" outlineLevel="1" x14ac:dyDescent="0.2">
      <c r="A6263" s="199" t="s">
        <v>315</v>
      </c>
      <c r="B6263" s="200"/>
      <c r="C6263" s="181">
        <v>250000</v>
      </c>
    </row>
    <row r="6264" spans="1:3" s="16" customFormat="1" ht="15" hidden="1" customHeight="1" outlineLevel="1" x14ac:dyDescent="0.2">
      <c r="A6264" s="199" t="s">
        <v>316</v>
      </c>
      <c r="B6264" s="200"/>
      <c r="C6264" s="181">
        <v>100000</v>
      </c>
    </row>
    <row r="6265" spans="1:3" s="16" customFormat="1" ht="15" hidden="1" customHeight="1" outlineLevel="1" x14ac:dyDescent="0.2">
      <c r="A6265" s="199" t="s">
        <v>317</v>
      </c>
      <c r="B6265" s="200"/>
      <c r="C6265" s="181">
        <v>100000</v>
      </c>
    </row>
    <row r="6266" spans="1:3" s="16" customFormat="1" ht="15" hidden="1" customHeight="1" outlineLevel="1" x14ac:dyDescent="0.2">
      <c r="A6266" s="199" t="s">
        <v>338</v>
      </c>
      <c r="B6266" s="200"/>
      <c r="C6266" s="181">
        <v>25000</v>
      </c>
    </row>
    <row r="6267" spans="1:3" s="16" customFormat="1" ht="15" hidden="1" customHeight="1" outlineLevel="1" x14ac:dyDescent="0.2">
      <c r="A6267" s="197" t="s">
        <v>747</v>
      </c>
      <c r="B6267" s="198"/>
      <c r="C6267" s="181">
        <v>217853</v>
      </c>
    </row>
    <row r="6268" spans="1:3" s="16" customFormat="1" ht="15" hidden="1" customHeight="1" outlineLevel="1" x14ac:dyDescent="0.2">
      <c r="A6268" s="199" t="s">
        <v>382</v>
      </c>
      <c r="B6268" s="200"/>
      <c r="C6268" s="181">
        <v>217853</v>
      </c>
    </row>
    <row r="6269" spans="1:3" s="16" customFormat="1" ht="15" hidden="1" customHeight="1" outlineLevel="1" x14ac:dyDescent="0.2">
      <c r="A6269" s="197" t="s">
        <v>318</v>
      </c>
      <c r="B6269" s="198"/>
      <c r="C6269" s="181">
        <v>510231</v>
      </c>
    </row>
    <row r="6270" spans="1:3" s="16" customFormat="1" ht="15" hidden="1" customHeight="1" outlineLevel="1" x14ac:dyDescent="0.2">
      <c r="A6270" s="199" t="s">
        <v>319</v>
      </c>
      <c r="B6270" s="200"/>
      <c r="C6270" s="181">
        <v>60000</v>
      </c>
    </row>
    <row r="6271" spans="1:3" s="16" customFormat="1" ht="15" hidden="1" customHeight="1" outlineLevel="1" x14ac:dyDescent="0.2">
      <c r="A6271" s="199" t="s">
        <v>343</v>
      </c>
      <c r="B6271" s="200"/>
      <c r="C6271" s="181">
        <v>17853</v>
      </c>
    </row>
    <row r="6272" spans="1:3" s="16" customFormat="1" ht="15" hidden="1" customHeight="1" outlineLevel="1" x14ac:dyDescent="0.2">
      <c r="A6272" s="199" t="s">
        <v>376</v>
      </c>
      <c r="B6272" s="200"/>
      <c r="C6272" s="181">
        <v>162178</v>
      </c>
    </row>
    <row r="6273" spans="1:5" s="16" customFormat="1" ht="15" hidden="1" customHeight="1" outlineLevel="1" x14ac:dyDescent="0.2">
      <c r="A6273" s="199" t="s">
        <v>322</v>
      </c>
      <c r="B6273" s="200"/>
      <c r="C6273" s="181">
        <v>250000</v>
      </c>
    </row>
    <row r="6274" spans="1:5" s="16" customFormat="1" ht="15" hidden="1" customHeight="1" outlineLevel="1" x14ac:dyDescent="0.2">
      <c r="A6274" s="199" t="s">
        <v>325</v>
      </c>
      <c r="B6274" s="200"/>
      <c r="C6274" s="181">
        <v>20200</v>
      </c>
    </row>
    <row r="6275" spans="1:5" s="16" customFormat="1" ht="15" hidden="1" customHeight="1" outlineLevel="1" x14ac:dyDescent="0.2">
      <c r="A6275" s="197" t="s">
        <v>328</v>
      </c>
      <c r="B6275" s="198"/>
      <c r="C6275" s="180">
        <v>6313724</v>
      </c>
    </row>
    <row r="6276" spans="1:5" s="16" customFormat="1" ht="15" hidden="1" customHeight="1" outlineLevel="1" x14ac:dyDescent="0.2">
      <c r="A6276" s="199" t="s">
        <v>329</v>
      </c>
      <c r="B6276" s="200"/>
      <c r="C6276" s="180">
        <v>1712342</v>
      </c>
    </row>
    <row r="6277" spans="1:5" s="16" customFormat="1" ht="15" hidden="1" customHeight="1" outlineLevel="1" x14ac:dyDescent="0.2">
      <c r="A6277" s="199" t="s">
        <v>330</v>
      </c>
      <c r="B6277" s="200"/>
      <c r="C6277" s="180">
        <v>4601382</v>
      </c>
    </row>
    <row r="6278" spans="1:5" s="16" customFormat="1" ht="15" hidden="1" customHeight="1" outlineLevel="1" x14ac:dyDescent="0.2">
      <c r="A6278" s="197" t="s">
        <v>332</v>
      </c>
      <c r="B6278" s="198"/>
      <c r="C6278" s="180">
        <v>1795511</v>
      </c>
    </row>
    <row r="6279" spans="1:5" s="16" customFormat="1" ht="15" hidden="1" customHeight="1" outlineLevel="1" x14ac:dyDescent="0.2">
      <c r="A6279" s="199" t="s">
        <v>333</v>
      </c>
      <c r="B6279" s="200"/>
      <c r="C6279" s="180">
        <v>1795511</v>
      </c>
    </row>
    <row r="6280" spans="1:5" s="16" customFormat="1" ht="15" hidden="1" customHeight="1" outlineLevel="1" x14ac:dyDescent="0.2">
      <c r="A6280" s="197" t="s">
        <v>741</v>
      </c>
      <c r="B6280" s="198"/>
      <c r="C6280" s="181">
        <v>87709</v>
      </c>
    </row>
    <row r="6281" spans="1:5" s="16" customFormat="1" ht="15" hidden="1" customHeight="1" outlineLevel="1" x14ac:dyDescent="0.2">
      <c r="A6281" s="199" t="s">
        <v>336</v>
      </c>
      <c r="B6281" s="200"/>
      <c r="C6281" s="181">
        <v>87709</v>
      </c>
    </row>
    <row r="6282" spans="1:5" ht="11.25" customHeight="1" collapsed="1" thickBot="1" x14ac:dyDescent="0.3">
      <c r="A6282" s="56" t="s">
        <v>268</v>
      </c>
      <c r="B6282" s="54"/>
      <c r="C6282" s="55"/>
      <c r="D6282" s="9"/>
      <c r="E6282" s="8"/>
    </row>
    <row r="6283" spans="1:5" s="111" customFormat="1" ht="19.5" thickTop="1" x14ac:dyDescent="0.3">
      <c r="A6283" s="112" t="s">
        <v>251</v>
      </c>
      <c r="B6283" s="113">
        <v>2390</v>
      </c>
      <c r="C6283" s="114">
        <v>3095267</v>
      </c>
      <c r="D6283" s="115">
        <f t="shared" si="29"/>
        <v>1295.0907949790794</v>
      </c>
      <c r="E6283" s="116">
        <f t="shared" si="30"/>
        <v>186.07626364641945</v>
      </c>
    </row>
    <row r="6284" spans="1:5" ht="17.25" hidden="1" outlineLevel="1" thickTop="1" thickBot="1" x14ac:dyDescent="0.3">
      <c r="A6284" s="277" t="s">
        <v>781</v>
      </c>
      <c r="B6284" s="278"/>
      <c r="C6284" s="279"/>
      <c r="D6284" s="9"/>
      <c r="E6284" s="8"/>
    </row>
    <row r="6285" spans="1:5" ht="17.25" hidden="1" outlineLevel="1" thickTop="1" thickBot="1" x14ac:dyDescent="0.3">
      <c r="A6285" s="30" t="s">
        <v>782</v>
      </c>
      <c r="B6285" s="31"/>
      <c r="C6285" s="32" t="s">
        <v>783</v>
      </c>
      <c r="D6285" s="9"/>
      <c r="E6285" s="8"/>
    </row>
    <row r="6286" spans="1:5" s="15" customFormat="1" ht="15" hidden="1" customHeight="1" outlineLevel="1" thickTop="1" x14ac:dyDescent="0.2">
      <c r="A6286" s="195" t="s">
        <v>631</v>
      </c>
      <c r="B6286" s="196"/>
      <c r="C6286" s="183">
        <v>3095267</v>
      </c>
    </row>
    <row r="6287" spans="1:5" s="15" customFormat="1" ht="15" hidden="1" customHeight="1" outlineLevel="1" x14ac:dyDescent="0.2">
      <c r="A6287" s="197" t="s">
        <v>310</v>
      </c>
      <c r="B6287" s="198"/>
      <c r="C6287" s="181">
        <v>40000</v>
      </c>
    </row>
    <row r="6288" spans="1:5" s="15" customFormat="1" ht="15" hidden="1" customHeight="1" outlineLevel="1" x14ac:dyDescent="0.2">
      <c r="A6288" s="199" t="s">
        <v>311</v>
      </c>
      <c r="B6288" s="200"/>
      <c r="C6288" s="181">
        <v>40000</v>
      </c>
    </row>
    <row r="6289" spans="1:5" s="15" customFormat="1" ht="15" hidden="1" customHeight="1" outlineLevel="1" x14ac:dyDescent="0.2">
      <c r="A6289" s="197" t="s">
        <v>313</v>
      </c>
      <c r="B6289" s="198"/>
      <c r="C6289" s="181">
        <v>48000</v>
      </c>
    </row>
    <row r="6290" spans="1:5" s="15" customFormat="1" ht="15" hidden="1" customHeight="1" outlineLevel="1" x14ac:dyDescent="0.2">
      <c r="A6290" s="199" t="s">
        <v>314</v>
      </c>
      <c r="B6290" s="200"/>
      <c r="C6290" s="181">
        <v>45000</v>
      </c>
    </row>
    <row r="6291" spans="1:5" s="15" customFormat="1" ht="15" hidden="1" customHeight="1" outlineLevel="1" x14ac:dyDescent="0.2">
      <c r="A6291" s="199" t="s">
        <v>316</v>
      </c>
      <c r="B6291" s="200"/>
      <c r="C6291" s="181">
        <v>3000</v>
      </c>
    </row>
    <row r="6292" spans="1:5" s="15" customFormat="1" ht="15" hidden="1" customHeight="1" outlineLevel="1" x14ac:dyDescent="0.2">
      <c r="A6292" s="197" t="s">
        <v>318</v>
      </c>
      <c r="B6292" s="198"/>
      <c r="C6292" s="181">
        <v>3267</v>
      </c>
    </row>
    <row r="6293" spans="1:5" s="15" customFormat="1" ht="15" hidden="1" customHeight="1" outlineLevel="1" x14ac:dyDescent="0.2">
      <c r="A6293" s="199" t="s">
        <v>343</v>
      </c>
      <c r="B6293" s="200"/>
      <c r="C6293" s="181">
        <v>1267</v>
      </c>
    </row>
    <row r="6294" spans="1:5" s="15" customFormat="1" ht="15" hidden="1" customHeight="1" outlineLevel="1" x14ac:dyDescent="0.2">
      <c r="A6294" s="199" t="s">
        <v>321</v>
      </c>
      <c r="B6294" s="200"/>
      <c r="C6294" s="181">
        <v>2000</v>
      </c>
    </row>
    <row r="6295" spans="1:5" s="15" customFormat="1" ht="15" hidden="1" customHeight="1" outlineLevel="1" x14ac:dyDescent="0.2">
      <c r="A6295" s="197" t="s">
        <v>328</v>
      </c>
      <c r="B6295" s="198"/>
      <c r="C6295" s="180">
        <v>2014659</v>
      </c>
    </row>
    <row r="6296" spans="1:5" s="15" customFormat="1" ht="15" hidden="1" customHeight="1" outlineLevel="1" x14ac:dyDescent="0.2">
      <c r="A6296" s="199" t="s">
        <v>329</v>
      </c>
      <c r="B6296" s="200"/>
      <c r="C6296" s="181">
        <v>546394</v>
      </c>
    </row>
    <row r="6297" spans="1:5" s="15" customFormat="1" ht="15" hidden="1" customHeight="1" outlineLevel="1" x14ac:dyDescent="0.2">
      <c r="A6297" s="199" t="s">
        <v>330</v>
      </c>
      <c r="B6297" s="200"/>
      <c r="C6297" s="180">
        <v>1468265</v>
      </c>
    </row>
    <row r="6298" spans="1:5" s="15" customFormat="1" ht="15" hidden="1" customHeight="1" outlineLevel="1" x14ac:dyDescent="0.2">
      <c r="A6298" s="197" t="s">
        <v>332</v>
      </c>
      <c r="B6298" s="198"/>
      <c r="C6298" s="181">
        <v>769341</v>
      </c>
    </row>
    <row r="6299" spans="1:5" s="15" customFormat="1" ht="15" hidden="1" customHeight="1" outlineLevel="1" x14ac:dyDescent="0.2">
      <c r="A6299" s="199" t="s">
        <v>333</v>
      </c>
      <c r="B6299" s="200"/>
      <c r="C6299" s="181">
        <v>669496</v>
      </c>
    </row>
    <row r="6300" spans="1:5" s="15" customFormat="1" ht="15" hidden="1" customHeight="1" outlineLevel="1" x14ac:dyDescent="0.2">
      <c r="A6300" s="199" t="s">
        <v>334</v>
      </c>
      <c r="B6300" s="200"/>
      <c r="C6300" s="181">
        <v>99845</v>
      </c>
    </row>
    <row r="6301" spans="1:5" s="15" customFormat="1" ht="15" hidden="1" customHeight="1" outlineLevel="1" x14ac:dyDescent="0.2">
      <c r="A6301" s="197" t="s">
        <v>741</v>
      </c>
      <c r="B6301" s="198"/>
      <c r="C6301" s="181">
        <v>220000</v>
      </c>
    </row>
    <row r="6302" spans="1:5" s="15" customFormat="1" ht="15" hidden="1" customHeight="1" outlineLevel="1" x14ac:dyDescent="0.2">
      <c r="A6302" s="199" t="s">
        <v>336</v>
      </c>
      <c r="B6302" s="200"/>
      <c r="C6302" s="181">
        <v>220000</v>
      </c>
    </row>
    <row r="6303" spans="1:5" ht="11.25" customHeight="1" collapsed="1" thickBot="1" x14ac:dyDescent="0.3">
      <c r="A6303" s="56" t="s">
        <v>251</v>
      </c>
      <c r="B6303" s="54"/>
      <c r="C6303" s="55"/>
      <c r="D6303" s="9"/>
      <c r="E6303" s="8"/>
    </row>
    <row r="6304" spans="1:5" s="111" customFormat="1" ht="19.5" thickTop="1" x14ac:dyDescent="0.3">
      <c r="A6304" s="106" t="s">
        <v>245</v>
      </c>
      <c r="B6304" s="107">
        <v>2767</v>
      </c>
      <c r="C6304" s="108">
        <v>3580842</v>
      </c>
      <c r="D6304" s="109">
        <f t="shared" si="29"/>
        <v>1294.1243223707986</v>
      </c>
      <c r="E6304" s="110">
        <f t="shared" si="30"/>
        <v>185.93740263948257</v>
      </c>
    </row>
    <row r="6305" spans="1:5" ht="17.25" hidden="1" outlineLevel="1" thickTop="1" thickBot="1" x14ac:dyDescent="0.3">
      <c r="A6305" s="277" t="s">
        <v>781</v>
      </c>
      <c r="B6305" s="278"/>
      <c r="C6305" s="279"/>
      <c r="D6305" s="9"/>
      <c r="E6305" s="8"/>
    </row>
    <row r="6306" spans="1:5" ht="17.25" hidden="1" outlineLevel="1" thickTop="1" thickBot="1" x14ac:dyDescent="0.3">
      <c r="A6306" s="30" t="s">
        <v>782</v>
      </c>
      <c r="B6306" s="31"/>
      <c r="C6306" s="32" t="s">
        <v>783</v>
      </c>
      <c r="D6306" s="9"/>
      <c r="E6306" s="8"/>
    </row>
    <row r="6307" spans="1:5" s="15" customFormat="1" ht="15" hidden="1" customHeight="1" outlineLevel="1" thickTop="1" x14ac:dyDescent="0.2">
      <c r="A6307" s="195" t="s">
        <v>630</v>
      </c>
      <c r="B6307" s="196"/>
      <c r="C6307" s="183">
        <v>3580842</v>
      </c>
    </row>
    <row r="6308" spans="1:5" s="15" customFormat="1" ht="15" hidden="1" customHeight="1" outlineLevel="1" x14ac:dyDescent="0.2">
      <c r="A6308" s="197" t="s">
        <v>310</v>
      </c>
      <c r="B6308" s="198"/>
      <c r="C6308" s="181">
        <v>51200</v>
      </c>
    </row>
    <row r="6309" spans="1:5" s="15" customFormat="1" ht="15" hidden="1" customHeight="1" outlineLevel="1" x14ac:dyDescent="0.2">
      <c r="A6309" s="199" t="s">
        <v>311</v>
      </c>
      <c r="B6309" s="200"/>
      <c r="C6309" s="181">
        <v>51200</v>
      </c>
    </row>
    <row r="6310" spans="1:5" s="15" customFormat="1" ht="15" hidden="1" customHeight="1" outlineLevel="1" x14ac:dyDescent="0.2">
      <c r="A6310" s="197" t="s">
        <v>313</v>
      </c>
      <c r="B6310" s="198"/>
      <c r="C6310" s="181">
        <v>150000</v>
      </c>
    </row>
    <row r="6311" spans="1:5" s="15" customFormat="1" ht="15" hidden="1" customHeight="1" outlineLevel="1" x14ac:dyDescent="0.2">
      <c r="A6311" s="199" t="s">
        <v>314</v>
      </c>
      <c r="B6311" s="200"/>
      <c r="C6311" s="181">
        <v>100000</v>
      </c>
    </row>
    <row r="6312" spans="1:5" s="15" customFormat="1" ht="15" hidden="1" customHeight="1" outlineLevel="1" x14ac:dyDescent="0.2">
      <c r="A6312" s="199" t="s">
        <v>315</v>
      </c>
      <c r="B6312" s="200"/>
      <c r="C6312" s="181">
        <v>10000</v>
      </c>
    </row>
    <row r="6313" spans="1:5" s="15" customFormat="1" ht="15" hidden="1" customHeight="1" outlineLevel="1" x14ac:dyDescent="0.2">
      <c r="A6313" s="199" t="s">
        <v>316</v>
      </c>
      <c r="B6313" s="200"/>
      <c r="C6313" s="181">
        <v>35000</v>
      </c>
    </row>
    <row r="6314" spans="1:5" s="15" customFormat="1" ht="15" hidden="1" customHeight="1" outlineLevel="1" x14ac:dyDescent="0.2">
      <c r="A6314" s="199" t="s">
        <v>317</v>
      </c>
      <c r="B6314" s="200"/>
      <c r="C6314" s="181">
        <v>5000</v>
      </c>
    </row>
    <row r="6315" spans="1:5" s="15" customFormat="1" ht="15" hidden="1" customHeight="1" outlineLevel="1" x14ac:dyDescent="0.2">
      <c r="A6315" s="197" t="s">
        <v>318</v>
      </c>
      <c r="B6315" s="198"/>
      <c r="C6315" s="181">
        <v>98800</v>
      </c>
    </row>
    <row r="6316" spans="1:5" s="15" customFormat="1" ht="15" hidden="1" customHeight="1" outlineLevel="1" x14ac:dyDescent="0.2">
      <c r="A6316" s="199" t="s">
        <v>319</v>
      </c>
      <c r="B6316" s="200"/>
      <c r="C6316" s="181">
        <v>13800</v>
      </c>
    </row>
    <row r="6317" spans="1:5" s="15" customFormat="1" ht="15" hidden="1" customHeight="1" outlineLevel="1" x14ac:dyDescent="0.2">
      <c r="A6317" s="199" t="s">
        <v>321</v>
      </c>
      <c r="B6317" s="200"/>
      <c r="C6317" s="181">
        <v>10000</v>
      </c>
    </row>
    <row r="6318" spans="1:5" s="15" customFormat="1" ht="15" hidden="1" customHeight="1" outlineLevel="1" x14ac:dyDescent="0.2">
      <c r="A6318" s="199" t="s">
        <v>323</v>
      </c>
      <c r="B6318" s="200"/>
      <c r="C6318" s="181">
        <v>5000</v>
      </c>
    </row>
    <row r="6319" spans="1:5" s="15" customFormat="1" ht="15" hidden="1" customHeight="1" outlineLevel="1" x14ac:dyDescent="0.2">
      <c r="A6319" s="199" t="s">
        <v>325</v>
      </c>
      <c r="B6319" s="200"/>
      <c r="C6319" s="181">
        <v>70000</v>
      </c>
    </row>
    <row r="6320" spans="1:5" s="15" customFormat="1" ht="15" hidden="1" customHeight="1" outlineLevel="1" x14ac:dyDescent="0.2">
      <c r="A6320" s="197" t="s">
        <v>328</v>
      </c>
      <c r="B6320" s="198"/>
      <c r="C6320" s="180">
        <v>2332454</v>
      </c>
    </row>
    <row r="6321" spans="1:5" s="15" customFormat="1" ht="15" hidden="1" customHeight="1" outlineLevel="1" x14ac:dyDescent="0.2">
      <c r="A6321" s="199" t="s">
        <v>329</v>
      </c>
      <c r="B6321" s="200"/>
      <c r="C6321" s="181">
        <v>632584</v>
      </c>
    </row>
    <row r="6322" spans="1:5" s="15" customFormat="1" ht="15" hidden="1" customHeight="1" outlineLevel="1" x14ac:dyDescent="0.2">
      <c r="A6322" s="199" t="s">
        <v>330</v>
      </c>
      <c r="B6322" s="200"/>
      <c r="C6322" s="180">
        <v>1699870</v>
      </c>
    </row>
    <row r="6323" spans="1:5" s="15" customFormat="1" ht="15" hidden="1" customHeight="1" outlineLevel="1" x14ac:dyDescent="0.2">
      <c r="A6323" s="197" t="s">
        <v>332</v>
      </c>
      <c r="B6323" s="198"/>
      <c r="C6323" s="181">
        <v>571888</v>
      </c>
    </row>
    <row r="6324" spans="1:5" s="15" customFormat="1" ht="15" hidden="1" customHeight="1" outlineLevel="1" x14ac:dyDescent="0.2">
      <c r="A6324" s="199" t="s">
        <v>333</v>
      </c>
      <c r="B6324" s="200"/>
      <c r="C6324" s="181">
        <v>227095</v>
      </c>
    </row>
    <row r="6325" spans="1:5" s="15" customFormat="1" ht="15" hidden="1" customHeight="1" outlineLevel="1" x14ac:dyDescent="0.2">
      <c r="A6325" s="199" t="s">
        <v>334</v>
      </c>
      <c r="B6325" s="200"/>
      <c r="C6325" s="181">
        <v>344793</v>
      </c>
    </row>
    <row r="6326" spans="1:5" s="15" customFormat="1" ht="15" hidden="1" customHeight="1" outlineLevel="1" x14ac:dyDescent="0.2">
      <c r="A6326" s="197" t="s">
        <v>741</v>
      </c>
      <c r="B6326" s="198"/>
      <c r="C6326" s="181">
        <v>376500</v>
      </c>
    </row>
    <row r="6327" spans="1:5" s="15" customFormat="1" ht="15" hidden="1" customHeight="1" outlineLevel="1" x14ac:dyDescent="0.2">
      <c r="A6327" s="199" t="s">
        <v>336</v>
      </c>
      <c r="B6327" s="200"/>
      <c r="C6327" s="181">
        <v>376500</v>
      </c>
    </row>
    <row r="6328" spans="1:5" ht="11.25" customHeight="1" collapsed="1" thickBot="1" x14ac:dyDescent="0.3">
      <c r="A6328" s="56" t="s">
        <v>245</v>
      </c>
      <c r="B6328" s="54"/>
      <c r="C6328" s="55"/>
      <c r="D6328" s="9"/>
      <c r="E6328" s="8"/>
    </row>
    <row r="6329" spans="1:5" s="111" customFormat="1" ht="19.5" thickTop="1" x14ac:dyDescent="0.3">
      <c r="A6329" s="112" t="s">
        <v>234</v>
      </c>
      <c r="B6329" s="113">
        <v>15919</v>
      </c>
      <c r="C6329" s="114">
        <v>20485916</v>
      </c>
      <c r="D6329" s="115">
        <f t="shared" si="29"/>
        <v>1286.8846033042275</v>
      </c>
      <c r="E6329" s="116">
        <f t="shared" si="30"/>
        <v>184.89721311842351</v>
      </c>
    </row>
    <row r="6330" spans="1:5" ht="17.25" hidden="1" outlineLevel="1" thickTop="1" thickBot="1" x14ac:dyDescent="0.3">
      <c r="A6330" s="277" t="s">
        <v>781</v>
      </c>
      <c r="B6330" s="278"/>
      <c r="C6330" s="279"/>
      <c r="D6330" s="9"/>
      <c r="E6330" s="8"/>
    </row>
    <row r="6331" spans="1:5" ht="17.25" hidden="1" outlineLevel="1" thickTop="1" thickBot="1" x14ac:dyDescent="0.3">
      <c r="A6331" s="30" t="s">
        <v>782</v>
      </c>
      <c r="B6331" s="31"/>
      <c r="C6331" s="32" t="s">
        <v>783</v>
      </c>
      <c r="D6331" s="9"/>
      <c r="E6331" s="8"/>
    </row>
    <row r="6332" spans="1:5" s="16" customFormat="1" ht="15" hidden="1" customHeight="1" outlineLevel="1" thickTop="1" x14ac:dyDescent="0.2">
      <c r="A6332" s="195" t="s">
        <v>644</v>
      </c>
      <c r="B6332" s="196"/>
      <c r="C6332" s="183">
        <v>20485916</v>
      </c>
    </row>
    <row r="6333" spans="1:5" s="16" customFormat="1" ht="15" hidden="1" customHeight="1" outlineLevel="1" x14ac:dyDescent="0.2">
      <c r="A6333" s="197" t="s">
        <v>310</v>
      </c>
      <c r="B6333" s="198"/>
      <c r="C6333" s="181">
        <v>310000</v>
      </c>
    </row>
    <row r="6334" spans="1:5" s="16" customFormat="1" ht="15" hidden="1" customHeight="1" outlineLevel="1" x14ac:dyDescent="0.2">
      <c r="A6334" s="199" t="s">
        <v>311</v>
      </c>
      <c r="B6334" s="200"/>
      <c r="C6334" s="181">
        <v>60000</v>
      </c>
    </row>
    <row r="6335" spans="1:5" s="16" customFormat="1" ht="15" hidden="1" customHeight="1" outlineLevel="1" x14ac:dyDescent="0.2">
      <c r="A6335" s="199" t="s">
        <v>312</v>
      </c>
      <c r="B6335" s="200"/>
      <c r="C6335" s="181">
        <v>250000</v>
      </c>
    </row>
    <row r="6336" spans="1:5" s="16" customFormat="1" ht="15" hidden="1" customHeight="1" outlineLevel="1" x14ac:dyDescent="0.2">
      <c r="A6336" s="197" t="s">
        <v>313</v>
      </c>
      <c r="B6336" s="198"/>
      <c r="C6336" s="181">
        <v>610000</v>
      </c>
    </row>
    <row r="6337" spans="1:3" s="16" customFormat="1" ht="15" hidden="1" customHeight="1" outlineLevel="1" x14ac:dyDescent="0.2">
      <c r="A6337" s="199" t="s">
        <v>314</v>
      </c>
      <c r="B6337" s="200"/>
      <c r="C6337" s="181">
        <v>310000</v>
      </c>
    </row>
    <row r="6338" spans="1:3" s="16" customFormat="1" ht="15" hidden="1" customHeight="1" outlineLevel="1" x14ac:dyDescent="0.2">
      <c r="A6338" s="199" t="s">
        <v>315</v>
      </c>
      <c r="B6338" s="200"/>
      <c r="C6338" s="181">
        <v>150000</v>
      </c>
    </row>
    <row r="6339" spans="1:3" s="16" customFormat="1" ht="15" hidden="1" customHeight="1" outlineLevel="1" x14ac:dyDescent="0.2">
      <c r="A6339" s="199" t="s">
        <v>316</v>
      </c>
      <c r="B6339" s="200"/>
      <c r="C6339" s="181">
        <v>150000</v>
      </c>
    </row>
    <row r="6340" spans="1:3" s="16" customFormat="1" ht="15" hidden="1" customHeight="1" outlineLevel="1" x14ac:dyDescent="0.2">
      <c r="A6340" s="197" t="s">
        <v>318</v>
      </c>
      <c r="B6340" s="198"/>
      <c r="C6340" s="181">
        <v>607255</v>
      </c>
    </row>
    <row r="6341" spans="1:3" s="16" customFormat="1" ht="15" hidden="1" customHeight="1" outlineLevel="1" x14ac:dyDescent="0.2">
      <c r="A6341" s="199" t="s">
        <v>319</v>
      </c>
      <c r="B6341" s="200"/>
      <c r="C6341" s="181">
        <v>410000</v>
      </c>
    </row>
    <row r="6342" spans="1:3" s="16" customFormat="1" ht="15" hidden="1" customHeight="1" outlineLevel="1" x14ac:dyDescent="0.2">
      <c r="A6342" s="199" t="s">
        <v>376</v>
      </c>
      <c r="B6342" s="200"/>
      <c r="C6342" s="181">
        <v>27255</v>
      </c>
    </row>
    <row r="6343" spans="1:3" s="16" customFormat="1" ht="15" hidden="1" customHeight="1" outlineLevel="1" x14ac:dyDescent="0.2">
      <c r="A6343" s="199" t="s">
        <v>321</v>
      </c>
      <c r="B6343" s="200"/>
      <c r="C6343" s="181">
        <v>140000</v>
      </c>
    </row>
    <row r="6344" spans="1:3" s="16" customFormat="1" ht="15" hidden="1" customHeight="1" outlineLevel="1" x14ac:dyDescent="0.2">
      <c r="A6344" s="199" t="s">
        <v>325</v>
      </c>
      <c r="B6344" s="200"/>
      <c r="C6344" s="181">
        <v>30000</v>
      </c>
    </row>
    <row r="6345" spans="1:3" s="16" customFormat="1" ht="15" hidden="1" customHeight="1" outlineLevel="1" x14ac:dyDescent="0.2">
      <c r="A6345" s="197" t="s">
        <v>328</v>
      </c>
      <c r="B6345" s="198"/>
      <c r="C6345" s="180">
        <v>13383577</v>
      </c>
    </row>
    <row r="6346" spans="1:3" s="16" customFormat="1" ht="15" hidden="1" customHeight="1" outlineLevel="1" x14ac:dyDescent="0.2">
      <c r="A6346" s="199" t="s">
        <v>329</v>
      </c>
      <c r="B6346" s="200"/>
      <c r="C6346" s="180">
        <v>3629752</v>
      </c>
    </row>
    <row r="6347" spans="1:3" s="16" customFormat="1" ht="15" hidden="1" customHeight="1" outlineLevel="1" x14ac:dyDescent="0.2">
      <c r="A6347" s="199" t="s">
        <v>330</v>
      </c>
      <c r="B6347" s="200"/>
      <c r="C6347" s="180">
        <v>9753825</v>
      </c>
    </row>
    <row r="6348" spans="1:3" s="16" customFormat="1" ht="15" hidden="1" customHeight="1" outlineLevel="1" x14ac:dyDescent="0.2">
      <c r="A6348" s="197" t="s">
        <v>332</v>
      </c>
      <c r="B6348" s="198"/>
      <c r="C6348" s="180">
        <v>4275084</v>
      </c>
    </row>
    <row r="6349" spans="1:3" s="16" customFormat="1" ht="15" hidden="1" customHeight="1" outlineLevel="1" x14ac:dyDescent="0.2">
      <c r="A6349" s="199" t="s">
        <v>333</v>
      </c>
      <c r="B6349" s="200"/>
      <c r="C6349" s="180">
        <v>4273214</v>
      </c>
    </row>
    <row r="6350" spans="1:3" s="16" customFormat="1" ht="15" hidden="1" customHeight="1" outlineLevel="1" x14ac:dyDescent="0.2">
      <c r="A6350" s="199" t="s">
        <v>334</v>
      </c>
      <c r="B6350" s="200"/>
      <c r="C6350" s="181">
        <v>1870</v>
      </c>
    </row>
    <row r="6351" spans="1:3" s="16" customFormat="1" ht="15" hidden="1" customHeight="1" outlineLevel="1" x14ac:dyDescent="0.2">
      <c r="A6351" s="197" t="s">
        <v>741</v>
      </c>
      <c r="B6351" s="198"/>
      <c r="C6351" s="180">
        <v>1300000</v>
      </c>
    </row>
    <row r="6352" spans="1:3" s="16" customFormat="1" ht="15" hidden="1" customHeight="1" outlineLevel="1" x14ac:dyDescent="0.2">
      <c r="A6352" s="199" t="s">
        <v>336</v>
      </c>
      <c r="B6352" s="200"/>
      <c r="C6352" s="180">
        <v>1300000</v>
      </c>
    </row>
    <row r="6353" spans="1:5" ht="11.25" customHeight="1" collapsed="1" thickBot="1" x14ac:dyDescent="0.3">
      <c r="A6353" s="56" t="s">
        <v>234</v>
      </c>
      <c r="B6353" s="54"/>
      <c r="C6353" s="55"/>
      <c r="D6353" s="9"/>
      <c r="E6353" s="8"/>
    </row>
    <row r="6354" spans="1:5" s="111" customFormat="1" ht="19.5" thickTop="1" x14ac:dyDescent="0.3">
      <c r="A6354" s="106" t="s">
        <v>261</v>
      </c>
      <c r="B6354" s="107">
        <v>13620</v>
      </c>
      <c r="C6354" s="108">
        <v>17553847</v>
      </c>
      <c r="D6354" s="109">
        <f t="shared" si="29"/>
        <v>1288.8287077826726</v>
      </c>
      <c r="E6354" s="110">
        <f t="shared" si="30"/>
        <v>185.17653847452192</v>
      </c>
    </row>
    <row r="6355" spans="1:5" ht="17.25" hidden="1" outlineLevel="1" thickTop="1" thickBot="1" x14ac:dyDescent="0.3">
      <c r="A6355" s="277" t="s">
        <v>781</v>
      </c>
      <c r="B6355" s="278"/>
      <c r="C6355" s="279"/>
      <c r="D6355" s="9"/>
      <c r="E6355" s="8"/>
    </row>
    <row r="6356" spans="1:5" ht="17.25" hidden="1" outlineLevel="1" thickTop="1" thickBot="1" x14ac:dyDescent="0.3">
      <c r="A6356" s="30" t="s">
        <v>782</v>
      </c>
      <c r="B6356" s="31"/>
      <c r="C6356" s="32" t="s">
        <v>783</v>
      </c>
      <c r="D6356" s="9"/>
      <c r="E6356" s="8"/>
    </row>
    <row r="6357" spans="1:5" s="16" customFormat="1" ht="15" hidden="1" customHeight="1" outlineLevel="1" thickTop="1" x14ac:dyDescent="0.2">
      <c r="A6357" s="195" t="s">
        <v>641</v>
      </c>
      <c r="B6357" s="196"/>
      <c r="C6357" s="183">
        <v>17553847</v>
      </c>
    </row>
    <row r="6358" spans="1:5" s="16" customFormat="1" ht="15" hidden="1" customHeight="1" outlineLevel="1" x14ac:dyDescent="0.2">
      <c r="A6358" s="197" t="s">
        <v>310</v>
      </c>
      <c r="B6358" s="198"/>
      <c r="C6358" s="181">
        <v>300000</v>
      </c>
    </row>
    <row r="6359" spans="1:5" s="16" customFormat="1" ht="15" hidden="1" customHeight="1" outlineLevel="1" x14ac:dyDescent="0.2">
      <c r="A6359" s="199" t="s">
        <v>311</v>
      </c>
      <c r="B6359" s="200"/>
      <c r="C6359" s="181">
        <v>100000</v>
      </c>
    </row>
    <row r="6360" spans="1:5" s="16" customFormat="1" ht="15" hidden="1" customHeight="1" outlineLevel="1" x14ac:dyDescent="0.2">
      <c r="A6360" s="199" t="s">
        <v>312</v>
      </c>
      <c r="B6360" s="200"/>
      <c r="C6360" s="181">
        <v>200000</v>
      </c>
    </row>
    <row r="6361" spans="1:5" s="16" customFormat="1" ht="15" hidden="1" customHeight="1" outlineLevel="1" x14ac:dyDescent="0.2">
      <c r="A6361" s="197" t="s">
        <v>313</v>
      </c>
      <c r="B6361" s="198"/>
      <c r="C6361" s="180">
        <v>1140000</v>
      </c>
    </row>
    <row r="6362" spans="1:5" s="16" customFormat="1" ht="15" hidden="1" customHeight="1" outlineLevel="1" x14ac:dyDescent="0.2">
      <c r="A6362" s="199" t="s">
        <v>314</v>
      </c>
      <c r="B6362" s="200"/>
      <c r="C6362" s="181">
        <v>730000</v>
      </c>
    </row>
    <row r="6363" spans="1:5" s="16" customFormat="1" ht="15" hidden="1" customHeight="1" outlineLevel="1" x14ac:dyDescent="0.2">
      <c r="A6363" s="199" t="s">
        <v>315</v>
      </c>
      <c r="B6363" s="200"/>
      <c r="C6363" s="181">
        <v>150000</v>
      </c>
    </row>
    <row r="6364" spans="1:5" s="16" customFormat="1" ht="15" hidden="1" customHeight="1" outlineLevel="1" x14ac:dyDescent="0.2">
      <c r="A6364" s="199" t="s">
        <v>316</v>
      </c>
      <c r="B6364" s="200"/>
      <c r="C6364" s="181">
        <v>150000</v>
      </c>
    </row>
    <row r="6365" spans="1:5" s="16" customFormat="1" ht="15" hidden="1" customHeight="1" outlineLevel="1" x14ac:dyDescent="0.2">
      <c r="A6365" s="199" t="s">
        <v>317</v>
      </c>
      <c r="B6365" s="200"/>
      <c r="C6365" s="181">
        <v>50000</v>
      </c>
    </row>
    <row r="6366" spans="1:5" s="16" customFormat="1" ht="15" hidden="1" customHeight="1" outlineLevel="1" x14ac:dyDescent="0.2">
      <c r="A6366" s="199" t="s">
        <v>338</v>
      </c>
      <c r="B6366" s="200"/>
      <c r="C6366" s="181">
        <v>60000</v>
      </c>
    </row>
    <row r="6367" spans="1:5" s="16" customFormat="1" ht="15" hidden="1" customHeight="1" outlineLevel="1" x14ac:dyDescent="0.2">
      <c r="A6367" s="197" t="s">
        <v>318</v>
      </c>
      <c r="B6367" s="198"/>
      <c r="C6367" s="181">
        <v>894428</v>
      </c>
    </row>
    <row r="6368" spans="1:5" s="16" customFormat="1" ht="15" hidden="1" customHeight="1" outlineLevel="1" x14ac:dyDescent="0.2">
      <c r="A6368" s="199" t="s">
        <v>319</v>
      </c>
      <c r="B6368" s="200"/>
      <c r="C6368" s="181">
        <v>250000</v>
      </c>
    </row>
    <row r="6369" spans="1:5" s="16" customFormat="1" ht="15" hidden="1" customHeight="1" outlineLevel="1" x14ac:dyDescent="0.2">
      <c r="A6369" s="199" t="s">
        <v>343</v>
      </c>
      <c r="B6369" s="200"/>
      <c r="C6369" s="181">
        <v>184658</v>
      </c>
    </row>
    <row r="6370" spans="1:5" s="16" customFormat="1" ht="15" hidden="1" customHeight="1" outlineLevel="1" x14ac:dyDescent="0.2">
      <c r="A6370" s="199" t="s">
        <v>376</v>
      </c>
      <c r="B6370" s="200"/>
      <c r="C6370" s="181">
        <v>149770</v>
      </c>
    </row>
    <row r="6371" spans="1:5" s="16" customFormat="1" ht="15" hidden="1" customHeight="1" outlineLevel="1" x14ac:dyDescent="0.2">
      <c r="A6371" s="199" t="s">
        <v>321</v>
      </c>
      <c r="B6371" s="200"/>
      <c r="C6371" s="181">
        <v>110000</v>
      </c>
    </row>
    <row r="6372" spans="1:5" s="16" customFormat="1" ht="15" hidden="1" customHeight="1" outlineLevel="1" x14ac:dyDescent="0.2">
      <c r="A6372" s="199" t="s">
        <v>322</v>
      </c>
      <c r="B6372" s="200"/>
      <c r="C6372" s="181">
        <v>100000</v>
      </c>
    </row>
    <row r="6373" spans="1:5" s="16" customFormat="1" ht="15" hidden="1" customHeight="1" outlineLevel="1" x14ac:dyDescent="0.2">
      <c r="A6373" s="199" t="s">
        <v>325</v>
      </c>
      <c r="B6373" s="200"/>
      <c r="C6373" s="181">
        <v>100000</v>
      </c>
    </row>
    <row r="6374" spans="1:5" s="16" customFormat="1" ht="15" hidden="1" customHeight="1" outlineLevel="1" x14ac:dyDescent="0.2">
      <c r="A6374" s="197" t="s">
        <v>328</v>
      </c>
      <c r="B6374" s="198"/>
      <c r="C6374" s="180">
        <v>11469229</v>
      </c>
    </row>
    <row r="6375" spans="1:5" s="16" customFormat="1" ht="15" hidden="1" customHeight="1" outlineLevel="1" x14ac:dyDescent="0.2">
      <c r="A6375" s="199" t="s">
        <v>329</v>
      </c>
      <c r="B6375" s="200"/>
      <c r="C6375" s="180">
        <v>3110563</v>
      </c>
    </row>
    <row r="6376" spans="1:5" s="16" customFormat="1" ht="15" hidden="1" customHeight="1" outlineLevel="1" x14ac:dyDescent="0.2">
      <c r="A6376" s="199" t="s">
        <v>330</v>
      </c>
      <c r="B6376" s="200"/>
      <c r="C6376" s="180">
        <v>8358666</v>
      </c>
    </row>
    <row r="6377" spans="1:5" s="16" customFormat="1" ht="15" hidden="1" customHeight="1" outlineLevel="1" x14ac:dyDescent="0.2">
      <c r="A6377" s="197" t="s">
        <v>332</v>
      </c>
      <c r="B6377" s="198"/>
      <c r="C6377" s="180">
        <v>2950190</v>
      </c>
    </row>
    <row r="6378" spans="1:5" s="16" customFormat="1" ht="15" hidden="1" customHeight="1" outlineLevel="1" x14ac:dyDescent="0.2">
      <c r="A6378" s="199" t="s">
        <v>333</v>
      </c>
      <c r="B6378" s="200"/>
      <c r="C6378" s="180">
        <v>1837411</v>
      </c>
    </row>
    <row r="6379" spans="1:5" s="16" customFormat="1" ht="15" hidden="1" customHeight="1" outlineLevel="1" x14ac:dyDescent="0.2">
      <c r="A6379" s="199" t="s">
        <v>334</v>
      </c>
      <c r="B6379" s="200"/>
      <c r="C6379" s="180">
        <v>1112779</v>
      </c>
    </row>
    <row r="6380" spans="1:5" s="16" customFormat="1" ht="15" hidden="1" customHeight="1" outlineLevel="1" x14ac:dyDescent="0.2">
      <c r="A6380" s="197" t="s">
        <v>741</v>
      </c>
      <c r="B6380" s="198"/>
      <c r="C6380" s="181">
        <v>800000</v>
      </c>
    </row>
    <row r="6381" spans="1:5" s="16" customFormat="1" ht="15" hidden="1" customHeight="1" outlineLevel="1" x14ac:dyDescent="0.2">
      <c r="A6381" s="199" t="s">
        <v>336</v>
      </c>
      <c r="B6381" s="200"/>
      <c r="C6381" s="181">
        <v>800000</v>
      </c>
    </row>
    <row r="6382" spans="1:5" ht="11.25" customHeight="1" collapsed="1" thickBot="1" x14ac:dyDescent="0.3">
      <c r="A6382" s="56" t="s">
        <v>261</v>
      </c>
      <c r="B6382" s="54"/>
      <c r="C6382" s="55"/>
      <c r="D6382" s="9"/>
      <c r="E6382" s="8"/>
    </row>
    <row r="6383" spans="1:5" s="111" customFormat="1" ht="19.5" thickTop="1" x14ac:dyDescent="0.3">
      <c r="A6383" s="112" t="s">
        <v>238</v>
      </c>
      <c r="B6383" s="113">
        <v>49652</v>
      </c>
      <c r="C6383" s="114">
        <v>63185994</v>
      </c>
      <c r="D6383" s="115">
        <f t="shared" si="29"/>
        <v>1272.5770160315799</v>
      </c>
      <c r="E6383" s="116">
        <f t="shared" si="30"/>
        <v>182.84152529189367</v>
      </c>
    </row>
    <row r="6384" spans="1:5" ht="17.25" hidden="1" outlineLevel="1" thickTop="1" thickBot="1" x14ac:dyDescent="0.3">
      <c r="A6384" s="277" t="s">
        <v>781</v>
      </c>
      <c r="B6384" s="278"/>
      <c r="C6384" s="279"/>
      <c r="D6384" s="9"/>
      <c r="E6384" s="8"/>
    </row>
    <row r="6385" spans="1:5" ht="17.25" hidden="1" outlineLevel="1" thickTop="1" thickBot="1" x14ac:dyDescent="0.3">
      <c r="A6385" s="30" t="s">
        <v>782</v>
      </c>
      <c r="B6385" s="31"/>
      <c r="C6385" s="32" t="s">
        <v>783</v>
      </c>
      <c r="D6385" s="9"/>
      <c r="E6385" s="8"/>
    </row>
    <row r="6386" spans="1:5" s="15" customFormat="1" ht="15" hidden="1" customHeight="1" outlineLevel="1" thickTop="1" x14ac:dyDescent="0.2">
      <c r="A6386" s="195" t="s">
        <v>608</v>
      </c>
      <c r="B6386" s="196"/>
      <c r="C6386" s="183">
        <v>63185994</v>
      </c>
    </row>
    <row r="6387" spans="1:5" s="15" customFormat="1" ht="15" hidden="1" customHeight="1" outlineLevel="1" x14ac:dyDescent="0.2">
      <c r="A6387" s="197" t="s">
        <v>310</v>
      </c>
      <c r="B6387" s="198"/>
      <c r="C6387" s="180">
        <v>1100000</v>
      </c>
    </row>
    <row r="6388" spans="1:5" s="15" customFormat="1" ht="15" hidden="1" customHeight="1" outlineLevel="1" x14ac:dyDescent="0.2">
      <c r="A6388" s="199" t="s">
        <v>311</v>
      </c>
      <c r="B6388" s="200"/>
      <c r="C6388" s="180">
        <v>1100000</v>
      </c>
    </row>
    <row r="6389" spans="1:5" s="15" customFormat="1" ht="15" hidden="1" customHeight="1" outlineLevel="1" x14ac:dyDescent="0.2">
      <c r="A6389" s="197" t="s">
        <v>313</v>
      </c>
      <c r="B6389" s="198"/>
      <c r="C6389" s="180">
        <v>3450000</v>
      </c>
    </row>
    <row r="6390" spans="1:5" s="15" customFormat="1" ht="15" hidden="1" customHeight="1" outlineLevel="1" x14ac:dyDescent="0.2">
      <c r="A6390" s="199" t="s">
        <v>314</v>
      </c>
      <c r="B6390" s="200"/>
      <c r="C6390" s="180">
        <v>1500000</v>
      </c>
    </row>
    <row r="6391" spans="1:5" s="15" customFormat="1" ht="15" hidden="1" customHeight="1" outlineLevel="1" x14ac:dyDescent="0.2">
      <c r="A6391" s="199" t="s">
        <v>315</v>
      </c>
      <c r="B6391" s="200"/>
      <c r="C6391" s="180">
        <v>1200000</v>
      </c>
    </row>
    <row r="6392" spans="1:5" s="15" customFormat="1" ht="15" hidden="1" customHeight="1" outlineLevel="1" x14ac:dyDescent="0.2">
      <c r="A6392" s="199" t="s">
        <v>316</v>
      </c>
      <c r="B6392" s="200"/>
      <c r="C6392" s="181">
        <v>750000</v>
      </c>
    </row>
    <row r="6393" spans="1:5" s="15" customFormat="1" ht="15" hidden="1" customHeight="1" outlineLevel="1" x14ac:dyDescent="0.2">
      <c r="A6393" s="197" t="s">
        <v>318</v>
      </c>
      <c r="B6393" s="198"/>
      <c r="C6393" s="180">
        <v>1260593</v>
      </c>
    </row>
    <row r="6394" spans="1:5" s="15" customFormat="1" ht="15" hidden="1" customHeight="1" outlineLevel="1" x14ac:dyDescent="0.2">
      <c r="A6394" s="199" t="s">
        <v>319</v>
      </c>
      <c r="B6394" s="200"/>
      <c r="C6394" s="181">
        <v>550000</v>
      </c>
    </row>
    <row r="6395" spans="1:5" s="15" customFormat="1" ht="15" hidden="1" customHeight="1" outlineLevel="1" x14ac:dyDescent="0.2">
      <c r="A6395" s="199" t="s">
        <v>343</v>
      </c>
      <c r="B6395" s="200"/>
      <c r="C6395" s="181">
        <v>4360</v>
      </c>
    </row>
    <row r="6396" spans="1:5" s="15" customFormat="1" ht="15" hidden="1" customHeight="1" outlineLevel="1" x14ac:dyDescent="0.2">
      <c r="A6396" s="199" t="s">
        <v>376</v>
      </c>
      <c r="B6396" s="200"/>
      <c r="C6396" s="181">
        <v>190352</v>
      </c>
    </row>
    <row r="6397" spans="1:5" s="15" customFormat="1" ht="15" hidden="1" customHeight="1" outlineLevel="1" x14ac:dyDescent="0.2">
      <c r="A6397" s="199" t="s">
        <v>746</v>
      </c>
      <c r="B6397" s="200"/>
      <c r="C6397" s="181">
        <v>450000</v>
      </c>
    </row>
    <row r="6398" spans="1:5" s="15" customFormat="1" ht="15" hidden="1" customHeight="1" outlineLevel="1" x14ac:dyDescent="0.2">
      <c r="A6398" s="199" t="s">
        <v>325</v>
      </c>
      <c r="B6398" s="200"/>
      <c r="C6398" s="181">
        <v>65881</v>
      </c>
    </row>
    <row r="6399" spans="1:5" s="15" customFormat="1" ht="15" hidden="1" customHeight="1" outlineLevel="1" x14ac:dyDescent="0.2">
      <c r="A6399" s="197" t="s">
        <v>328</v>
      </c>
      <c r="B6399" s="198"/>
      <c r="C6399" s="182" t="s">
        <v>771</v>
      </c>
    </row>
    <row r="6400" spans="1:5" s="15" customFormat="1" ht="15" hidden="1" customHeight="1" outlineLevel="1" x14ac:dyDescent="0.2">
      <c r="A6400" s="199" t="s">
        <v>329</v>
      </c>
      <c r="B6400" s="200"/>
      <c r="C6400" s="180">
        <v>11351292</v>
      </c>
    </row>
    <row r="6401" spans="1:5" s="15" customFormat="1" ht="15" hidden="1" customHeight="1" outlineLevel="1" x14ac:dyDescent="0.2">
      <c r="A6401" s="199" t="s">
        <v>330</v>
      </c>
      <c r="B6401" s="200"/>
      <c r="C6401" s="180">
        <v>30503050</v>
      </c>
    </row>
    <row r="6402" spans="1:5" s="15" customFormat="1" ht="15" hidden="1" customHeight="1" outlineLevel="1" x14ac:dyDescent="0.2">
      <c r="A6402" s="197" t="s">
        <v>332</v>
      </c>
      <c r="B6402" s="198"/>
      <c r="C6402" s="180">
        <v>2143133</v>
      </c>
    </row>
    <row r="6403" spans="1:5" s="15" customFormat="1" ht="15" hidden="1" customHeight="1" outlineLevel="1" x14ac:dyDescent="0.2">
      <c r="A6403" s="199" t="s">
        <v>333</v>
      </c>
      <c r="B6403" s="200"/>
      <c r="C6403" s="180">
        <v>1848187</v>
      </c>
    </row>
    <row r="6404" spans="1:5" s="15" customFormat="1" ht="15" hidden="1" customHeight="1" outlineLevel="1" x14ac:dyDescent="0.2">
      <c r="A6404" s="199" t="s">
        <v>334</v>
      </c>
      <c r="B6404" s="200"/>
      <c r="C6404" s="181">
        <v>294946</v>
      </c>
    </row>
    <row r="6405" spans="1:5" s="15" customFormat="1" ht="15" hidden="1" customHeight="1" outlineLevel="1" x14ac:dyDescent="0.2">
      <c r="A6405" s="197" t="s">
        <v>741</v>
      </c>
      <c r="B6405" s="198"/>
      <c r="C6405" s="180">
        <v>9413660</v>
      </c>
    </row>
    <row r="6406" spans="1:5" s="15" customFormat="1" ht="15" hidden="1" customHeight="1" outlineLevel="1" x14ac:dyDescent="0.2">
      <c r="A6406" s="199" t="s">
        <v>336</v>
      </c>
      <c r="B6406" s="200"/>
      <c r="C6406" s="180">
        <v>9413660</v>
      </c>
    </row>
    <row r="6407" spans="1:5" s="15" customFormat="1" ht="15" hidden="1" customHeight="1" outlineLevel="1" x14ac:dyDescent="0.2">
      <c r="A6407" s="197" t="s">
        <v>748</v>
      </c>
      <c r="B6407" s="198"/>
      <c r="C6407" s="180">
        <v>3964266</v>
      </c>
    </row>
    <row r="6408" spans="1:5" s="15" customFormat="1" ht="15" hidden="1" customHeight="1" outlineLevel="1" x14ac:dyDescent="0.2">
      <c r="A6408" s="199" t="s">
        <v>387</v>
      </c>
      <c r="B6408" s="200"/>
      <c r="C6408" s="180">
        <v>3964266</v>
      </c>
    </row>
    <row r="6409" spans="1:5" ht="11.25" customHeight="1" collapsed="1" thickBot="1" x14ac:dyDescent="0.3">
      <c r="A6409" s="56" t="s">
        <v>238</v>
      </c>
      <c r="B6409" s="54"/>
      <c r="C6409" s="55"/>
      <c r="D6409" s="9"/>
      <c r="E6409" s="8"/>
    </row>
    <row r="6410" spans="1:5" s="111" customFormat="1" ht="19.5" thickTop="1" x14ac:dyDescent="0.3">
      <c r="A6410" s="106" t="s">
        <v>248</v>
      </c>
      <c r="B6410" s="107">
        <v>9198</v>
      </c>
      <c r="C6410" s="108">
        <v>11629751</v>
      </c>
      <c r="D6410" s="109">
        <f t="shared" si="29"/>
        <v>1264.3782343987823</v>
      </c>
      <c r="E6410" s="110">
        <f t="shared" si="30"/>
        <v>181.66353942511239</v>
      </c>
    </row>
    <row r="6411" spans="1:5" ht="17.25" hidden="1" outlineLevel="1" thickTop="1" thickBot="1" x14ac:dyDescent="0.3">
      <c r="A6411" s="277" t="s">
        <v>781</v>
      </c>
      <c r="B6411" s="278"/>
      <c r="C6411" s="279"/>
      <c r="D6411" s="9"/>
      <c r="E6411" s="8"/>
    </row>
    <row r="6412" spans="1:5" ht="17.25" hidden="1" outlineLevel="1" thickTop="1" thickBot="1" x14ac:dyDescent="0.3">
      <c r="A6412" s="30" t="s">
        <v>782</v>
      </c>
      <c r="B6412" s="31"/>
      <c r="C6412" s="32" t="s">
        <v>783</v>
      </c>
      <c r="D6412" s="9"/>
      <c r="E6412" s="8"/>
    </row>
    <row r="6413" spans="1:5" s="16" customFormat="1" ht="15" hidden="1" customHeight="1" outlineLevel="1" thickTop="1" x14ac:dyDescent="0.2">
      <c r="A6413" s="195" t="s">
        <v>633</v>
      </c>
      <c r="B6413" s="196"/>
      <c r="C6413" s="183">
        <v>11629751</v>
      </c>
    </row>
    <row r="6414" spans="1:5" s="16" customFormat="1" ht="15" hidden="1" customHeight="1" outlineLevel="1" x14ac:dyDescent="0.2">
      <c r="A6414" s="197" t="s">
        <v>310</v>
      </c>
      <c r="B6414" s="198"/>
      <c r="C6414" s="181">
        <v>51000</v>
      </c>
    </row>
    <row r="6415" spans="1:5" s="16" customFormat="1" ht="15" hidden="1" customHeight="1" outlineLevel="1" x14ac:dyDescent="0.2">
      <c r="A6415" s="199" t="s">
        <v>311</v>
      </c>
      <c r="B6415" s="200"/>
      <c r="C6415" s="181">
        <v>51000</v>
      </c>
    </row>
    <row r="6416" spans="1:5" s="16" customFormat="1" ht="15" hidden="1" customHeight="1" outlineLevel="1" x14ac:dyDescent="0.2">
      <c r="A6416" s="197" t="s">
        <v>313</v>
      </c>
      <c r="B6416" s="198"/>
      <c r="C6416" s="181">
        <v>320000</v>
      </c>
    </row>
    <row r="6417" spans="1:3" s="16" customFormat="1" ht="15" hidden="1" customHeight="1" outlineLevel="1" x14ac:dyDescent="0.2">
      <c r="A6417" s="199" t="s">
        <v>314</v>
      </c>
      <c r="B6417" s="200"/>
      <c r="C6417" s="181">
        <v>100000</v>
      </c>
    </row>
    <row r="6418" spans="1:3" s="16" customFormat="1" ht="15" hidden="1" customHeight="1" outlineLevel="1" x14ac:dyDescent="0.2">
      <c r="A6418" s="199" t="s">
        <v>315</v>
      </c>
      <c r="B6418" s="200"/>
      <c r="C6418" s="181">
        <v>100000</v>
      </c>
    </row>
    <row r="6419" spans="1:3" s="16" customFormat="1" ht="15" hidden="1" customHeight="1" outlineLevel="1" x14ac:dyDescent="0.2">
      <c r="A6419" s="199" t="s">
        <v>316</v>
      </c>
      <c r="B6419" s="200"/>
      <c r="C6419" s="181">
        <v>100000</v>
      </c>
    </row>
    <row r="6420" spans="1:3" s="16" customFormat="1" ht="15" hidden="1" customHeight="1" outlineLevel="1" x14ac:dyDescent="0.2">
      <c r="A6420" s="199" t="s">
        <v>317</v>
      </c>
      <c r="B6420" s="200"/>
      <c r="C6420" s="181">
        <v>20000</v>
      </c>
    </row>
    <row r="6421" spans="1:3" s="16" customFormat="1" ht="15" hidden="1" customHeight="1" outlineLevel="1" x14ac:dyDescent="0.2">
      <c r="A6421" s="197" t="s">
        <v>318</v>
      </c>
      <c r="B6421" s="198"/>
      <c r="C6421" s="181">
        <v>429133</v>
      </c>
    </row>
    <row r="6422" spans="1:3" s="16" customFormat="1" ht="15" hidden="1" customHeight="1" outlineLevel="1" x14ac:dyDescent="0.2">
      <c r="A6422" s="199" t="s">
        <v>319</v>
      </c>
      <c r="B6422" s="200"/>
      <c r="C6422" s="181">
        <v>155000</v>
      </c>
    </row>
    <row r="6423" spans="1:3" s="16" customFormat="1" ht="15" hidden="1" customHeight="1" outlineLevel="1" x14ac:dyDescent="0.2">
      <c r="A6423" s="199" t="s">
        <v>343</v>
      </c>
      <c r="B6423" s="200"/>
      <c r="C6423" s="184">
        <v>54</v>
      </c>
    </row>
    <row r="6424" spans="1:3" s="16" customFormat="1" ht="15" hidden="1" customHeight="1" outlineLevel="1" x14ac:dyDescent="0.2">
      <c r="A6424" s="199" t="s">
        <v>376</v>
      </c>
      <c r="B6424" s="200"/>
      <c r="C6424" s="184">
        <v>79</v>
      </c>
    </row>
    <row r="6425" spans="1:3" s="16" customFormat="1" ht="15" hidden="1" customHeight="1" outlineLevel="1" x14ac:dyDescent="0.2">
      <c r="A6425" s="199" t="s">
        <v>321</v>
      </c>
      <c r="B6425" s="200"/>
      <c r="C6425" s="181">
        <v>100000</v>
      </c>
    </row>
    <row r="6426" spans="1:3" s="16" customFormat="1" ht="15" hidden="1" customHeight="1" outlineLevel="1" x14ac:dyDescent="0.2">
      <c r="A6426" s="199" t="s">
        <v>322</v>
      </c>
      <c r="B6426" s="200"/>
      <c r="C6426" s="181">
        <v>100054</v>
      </c>
    </row>
    <row r="6427" spans="1:3" s="16" customFormat="1" ht="15" hidden="1" customHeight="1" outlineLevel="1" x14ac:dyDescent="0.2">
      <c r="A6427" s="199" t="s">
        <v>325</v>
      </c>
      <c r="B6427" s="200"/>
      <c r="C6427" s="181">
        <v>73946</v>
      </c>
    </row>
    <row r="6428" spans="1:3" s="16" customFormat="1" ht="15" hidden="1" customHeight="1" outlineLevel="1" x14ac:dyDescent="0.2">
      <c r="A6428" s="197" t="s">
        <v>328</v>
      </c>
      <c r="B6428" s="198"/>
      <c r="C6428" s="180">
        <v>7753489</v>
      </c>
    </row>
    <row r="6429" spans="1:3" s="16" customFormat="1" ht="15" hidden="1" customHeight="1" outlineLevel="1" x14ac:dyDescent="0.2">
      <c r="A6429" s="199" t="s">
        <v>329</v>
      </c>
      <c r="B6429" s="200"/>
      <c r="C6429" s="180">
        <v>2102819</v>
      </c>
    </row>
    <row r="6430" spans="1:3" s="16" customFormat="1" ht="15" hidden="1" customHeight="1" outlineLevel="1" x14ac:dyDescent="0.2">
      <c r="A6430" s="199" t="s">
        <v>330</v>
      </c>
      <c r="B6430" s="200"/>
      <c r="C6430" s="180">
        <v>5650670</v>
      </c>
    </row>
    <row r="6431" spans="1:3" s="16" customFormat="1" ht="15" hidden="1" customHeight="1" outlineLevel="1" x14ac:dyDescent="0.2">
      <c r="A6431" s="197" t="s">
        <v>332</v>
      </c>
      <c r="B6431" s="198"/>
      <c r="C6431" s="181">
        <v>763181</v>
      </c>
    </row>
    <row r="6432" spans="1:3" s="16" customFormat="1" ht="15" hidden="1" customHeight="1" outlineLevel="1" x14ac:dyDescent="0.2">
      <c r="A6432" s="199" t="s">
        <v>333</v>
      </c>
      <c r="B6432" s="200"/>
      <c r="C6432" s="181">
        <v>420275</v>
      </c>
    </row>
    <row r="6433" spans="1:5" s="16" customFormat="1" ht="15" hidden="1" customHeight="1" outlineLevel="1" x14ac:dyDescent="0.2">
      <c r="A6433" s="199" t="s">
        <v>334</v>
      </c>
      <c r="B6433" s="200"/>
      <c r="C6433" s="181">
        <v>342906</v>
      </c>
    </row>
    <row r="6434" spans="1:5" s="16" customFormat="1" ht="15" hidden="1" customHeight="1" outlineLevel="1" x14ac:dyDescent="0.2">
      <c r="A6434" s="197" t="s">
        <v>741</v>
      </c>
      <c r="B6434" s="198"/>
      <c r="C6434" s="180">
        <v>2312948</v>
      </c>
    </row>
    <row r="6435" spans="1:5" s="16" customFormat="1" ht="15" hidden="1" customHeight="1" outlineLevel="1" x14ac:dyDescent="0.2">
      <c r="A6435" s="199" t="s">
        <v>336</v>
      </c>
      <c r="B6435" s="200"/>
      <c r="C6435" s="180">
        <v>2312948</v>
      </c>
    </row>
    <row r="6436" spans="1:5" ht="11.25" customHeight="1" collapsed="1" thickBot="1" x14ac:dyDescent="0.3">
      <c r="A6436" s="56" t="s">
        <v>248</v>
      </c>
      <c r="B6436" s="54"/>
      <c r="C6436" s="55"/>
      <c r="D6436" s="9"/>
      <c r="E6436" s="8"/>
    </row>
    <row r="6437" spans="1:5" s="111" customFormat="1" ht="19.5" thickTop="1" x14ac:dyDescent="0.3">
      <c r="A6437" s="112" t="s">
        <v>733</v>
      </c>
      <c r="B6437" s="113">
        <v>6069</v>
      </c>
      <c r="C6437" s="114">
        <v>7633286</v>
      </c>
      <c r="D6437" s="115">
        <f t="shared" si="29"/>
        <v>1257.7502059647388</v>
      </c>
      <c r="E6437" s="116">
        <f t="shared" si="30"/>
        <v>180.7112364891866</v>
      </c>
    </row>
    <row r="6438" spans="1:5" ht="17.25" hidden="1" outlineLevel="1" thickTop="1" thickBot="1" x14ac:dyDescent="0.3">
      <c r="A6438" s="277" t="s">
        <v>781</v>
      </c>
      <c r="B6438" s="278"/>
      <c r="C6438" s="279"/>
      <c r="D6438" s="9"/>
      <c r="E6438" s="8"/>
    </row>
    <row r="6439" spans="1:5" ht="17.25" hidden="1" outlineLevel="1" thickTop="1" thickBot="1" x14ac:dyDescent="0.3">
      <c r="A6439" s="30" t="s">
        <v>782</v>
      </c>
      <c r="B6439" s="31"/>
      <c r="C6439" s="32" t="s">
        <v>783</v>
      </c>
      <c r="D6439" s="9"/>
      <c r="E6439" s="8"/>
    </row>
    <row r="6440" spans="1:5" s="16" customFormat="1" ht="15" hidden="1" customHeight="1" outlineLevel="1" thickTop="1" x14ac:dyDescent="0.2">
      <c r="A6440" s="195" t="s">
        <v>658</v>
      </c>
      <c r="B6440" s="196"/>
      <c r="C6440" s="183">
        <v>7633286</v>
      </c>
    </row>
    <row r="6441" spans="1:5" s="16" customFormat="1" ht="15" hidden="1" customHeight="1" outlineLevel="1" x14ac:dyDescent="0.2">
      <c r="A6441" s="197" t="s">
        <v>310</v>
      </c>
      <c r="B6441" s="198"/>
      <c r="C6441" s="181">
        <v>200000</v>
      </c>
    </row>
    <row r="6442" spans="1:5" s="16" customFormat="1" ht="15" hidden="1" customHeight="1" outlineLevel="1" x14ac:dyDescent="0.2">
      <c r="A6442" s="199" t="s">
        <v>311</v>
      </c>
      <c r="B6442" s="200"/>
      <c r="C6442" s="181">
        <v>200000</v>
      </c>
    </row>
    <row r="6443" spans="1:5" s="16" customFormat="1" ht="15" hidden="1" customHeight="1" outlineLevel="1" x14ac:dyDescent="0.2">
      <c r="A6443" s="197" t="s">
        <v>313</v>
      </c>
      <c r="B6443" s="198"/>
      <c r="C6443" s="180">
        <v>1200000</v>
      </c>
    </row>
    <row r="6444" spans="1:5" s="16" customFormat="1" ht="15" hidden="1" customHeight="1" outlineLevel="1" x14ac:dyDescent="0.2">
      <c r="A6444" s="199" t="s">
        <v>314</v>
      </c>
      <c r="B6444" s="200"/>
      <c r="C6444" s="181">
        <v>700000</v>
      </c>
    </row>
    <row r="6445" spans="1:5" s="16" customFormat="1" ht="15" hidden="1" customHeight="1" outlineLevel="1" x14ac:dyDescent="0.2">
      <c r="A6445" s="199" t="s">
        <v>316</v>
      </c>
      <c r="B6445" s="200"/>
      <c r="C6445" s="181">
        <v>500000</v>
      </c>
    </row>
    <row r="6446" spans="1:5" s="16" customFormat="1" ht="15" hidden="1" customHeight="1" outlineLevel="1" x14ac:dyDescent="0.2">
      <c r="A6446" s="197" t="s">
        <v>318</v>
      </c>
      <c r="B6446" s="198"/>
      <c r="C6446" s="181">
        <v>402411</v>
      </c>
    </row>
    <row r="6447" spans="1:5" s="16" customFormat="1" ht="15" hidden="1" customHeight="1" outlineLevel="1" x14ac:dyDescent="0.2">
      <c r="A6447" s="199" t="s">
        <v>319</v>
      </c>
      <c r="B6447" s="200"/>
      <c r="C6447" s="181">
        <v>160000</v>
      </c>
    </row>
    <row r="6448" spans="1:5" s="16" customFormat="1" ht="15" hidden="1" customHeight="1" outlineLevel="1" x14ac:dyDescent="0.2">
      <c r="A6448" s="199" t="s">
        <v>376</v>
      </c>
      <c r="B6448" s="200"/>
      <c r="C6448" s="181">
        <v>2411</v>
      </c>
    </row>
    <row r="6449" spans="1:5" s="16" customFormat="1" ht="15" hidden="1" customHeight="1" outlineLevel="1" x14ac:dyDescent="0.2">
      <c r="A6449" s="199" t="s">
        <v>321</v>
      </c>
      <c r="B6449" s="200"/>
      <c r="C6449" s="181">
        <v>50000</v>
      </c>
    </row>
    <row r="6450" spans="1:5" s="16" customFormat="1" ht="15" hidden="1" customHeight="1" outlineLevel="1" x14ac:dyDescent="0.2">
      <c r="A6450" s="199" t="s">
        <v>323</v>
      </c>
      <c r="B6450" s="200"/>
      <c r="C6450" s="181">
        <v>15000</v>
      </c>
    </row>
    <row r="6451" spans="1:5" s="16" customFormat="1" ht="15" hidden="1" customHeight="1" outlineLevel="1" x14ac:dyDescent="0.2">
      <c r="A6451" s="199" t="s">
        <v>325</v>
      </c>
      <c r="B6451" s="200"/>
      <c r="C6451" s="181">
        <v>175000</v>
      </c>
    </row>
    <row r="6452" spans="1:5" s="16" customFormat="1" ht="15" hidden="1" customHeight="1" outlineLevel="1" x14ac:dyDescent="0.2">
      <c r="A6452" s="197" t="s">
        <v>328</v>
      </c>
      <c r="B6452" s="198"/>
      <c r="C6452" s="180">
        <v>5115888</v>
      </c>
    </row>
    <row r="6453" spans="1:5" s="16" customFormat="1" ht="15" hidden="1" customHeight="1" outlineLevel="1" x14ac:dyDescent="0.2">
      <c r="A6453" s="199" t="s">
        <v>329</v>
      </c>
      <c r="B6453" s="200"/>
      <c r="C6453" s="180">
        <v>1387478</v>
      </c>
    </row>
    <row r="6454" spans="1:5" s="16" customFormat="1" ht="15" hidden="1" customHeight="1" outlineLevel="1" x14ac:dyDescent="0.2">
      <c r="A6454" s="199" t="s">
        <v>330</v>
      </c>
      <c r="B6454" s="200"/>
      <c r="C6454" s="180">
        <v>3728410</v>
      </c>
    </row>
    <row r="6455" spans="1:5" s="16" customFormat="1" ht="15" hidden="1" customHeight="1" outlineLevel="1" x14ac:dyDescent="0.2">
      <c r="A6455" s="197" t="s">
        <v>332</v>
      </c>
      <c r="B6455" s="198"/>
      <c r="C6455" s="181">
        <v>164987</v>
      </c>
    </row>
    <row r="6456" spans="1:5" s="16" customFormat="1" ht="15" hidden="1" customHeight="1" outlineLevel="1" x14ac:dyDescent="0.2">
      <c r="A6456" s="199" t="s">
        <v>333</v>
      </c>
      <c r="B6456" s="200"/>
      <c r="C6456" s="181">
        <v>132467</v>
      </c>
    </row>
    <row r="6457" spans="1:5" s="16" customFormat="1" ht="15" hidden="1" customHeight="1" outlineLevel="1" x14ac:dyDescent="0.2">
      <c r="A6457" s="199" t="s">
        <v>334</v>
      </c>
      <c r="B6457" s="200"/>
      <c r="C6457" s="181">
        <v>32520</v>
      </c>
    </row>
    <row r="6458" spans="1:5" s="16" customFormat="1" ht="15" hidden="1" customHeight="1" outlineLevel="1" x14ac:dyDescent="0.2">
      <c r="A6458" s="197" t="s">
        <v>741</v>
      </c>
      <c r="B6458" s="198"/>
      <c r="C6458" s="181">
        <v>550000</v>
      </c>
    </row>
    <row r="6459" spans="1:5" s="16" customFormat="1" ht="15" hidden="1" customHeight="1" outlineLevel="1" thickBot="1" x14ac:dyDescent="0.25">
      <c r="A6459" s="201" t="s">
        <v>336</v>
      </c>
      <c r="B6459" s="202"/>
      <c r="C6459" s="186">
        <v>550000</v>
      </c>
    </row>
    <row r="6460" spans="1:5" ht="11.25" customHeight="1" collapsed="1" thickBot="1" x14ac:dyDescent="0.3">
      <c r="A6460" s="56" t="s">
        <v>733</v>
      </c>
      <c r="B6460" s="54"/>
      <c r="C6460" s="55"/>
      <c r="D6460" s="9"/>
      <c r="E6460" s="8"/>
    </row>
    <row r="6461" spans="1:5" s="111" customFormat="1" ht="19.5" thickTop="1" x14ac:dyDescent="0.3">
      <c r="A6461" s="106" t="s">
        <v>232</v>
      </c>
      <c r="B6461" s="107">
        <v>33838</v>
      </c>
      <c r="C6461" s="108">
        <v>42510525</v>
      </c>
      <c r="D6461" s="109">
        <f t="shared" si="29"/>
        <v>1256.2954370825698</v>
      </c>
      <c r="E6461" s="110">
        <f t="shared" si="30"/>
        <v>180.5022179716336</v>
      </c>
    </row>
    <row r="6462" spans="1:5" ht="17.25" hidden="1" outlineLevel="1" thickTop="1" thickBot="1" x14ac:dyDescent="0.3">
      <c r="A6462" s="277" t="s">
        <v>781</v>
      </c>
      <c r="B6462" s="278"/>
      <c r="C6462" s="279"/>
      <c r="D6462" s="9"/>
      <c r="E6462" s="8"/>
    </row>
    <row r="6463" spans="1:5" ht="17.25" hidden="1" outlineLevel="1" thickTop="1" thickBot="1" x14ac:dyDescent="0.3">
      <c r="A6463" s="30" t="s">
        <v>782</v>
      </c>
      <c r="B6463" s="31"/>
      <c r="C6463" s="32" t="s">
        <v>783</v>
      </c>
      <c r="D6463" s="9"/>
      <c r="E6463" s="8"/>
    </row>
    <row r="6464" spans="1:5" s="15" customFormat="1" ht="15" hidden="1" customHeight="1" outlineLevel="1" thickTop="1" x14ac:dyDescent="0.2">
      <c r="A6464" s="195" t="s">
        <v>626</v>
      </c>
      <c r="B6464" s="196"/>
      <c r="C6464" s="183">
        <v>42510525</v>
      </c>
    </row>
    <row r="6465" spans="1:3" s="15" customFormat="1" ht="15" hidden="1" customHeight="1" outlineLevel="1" x14ac:dyDescent="0.2">
      <c r="A6465" s="197" t="s">
        <v>310</v>
      </c>
      <c r="B6465" s="198"/>
      <c r="C6465" s="180">
        <v>1921992</v>
      </c>
    </row>
    <row r="6466" spans="1:3" s="15" customFormat="1" ht="15" hidden="1" customHeight="1" outlineLevel="1" x14ac:dyDescent="0.2">
      <c r="A6466" s="199" t="s">
        <v>341</v>
      </c>
      <c r="B6466" s="200"/>
      <c r="C6466" s="181">
        <v>370000</v>
      </c>
    </row>
    <row r="6467" spans="1:3" s="15" customFormat="1" ht="15" hidden="1" customHeight="1" outlineLevel="1" x14ac:dyDescent="0.2">
      <c r="A6467" s="199" t="s">
        <v>311</v>
      </c>
      <c r="B6467" s="200"/>
      <c r="C6467" s="181">
        <v>939400</v>
      </c>
    </row>
    <row r="6468" spans="1:3" s="15" customFormat="1" ht="15" hidden="1" customHeight="1" outlineLevel="1" x14ac:dyDescent="0.2">
      <c r="A6468" s="199" t="s">
        <v>312</v>
      </c>
      <c r="B6468" s="200"/>
      <c r="C6468" s="181">
        <v>612592</v>
      </c>
    </row>
    <row r="6469" spans="1:3" s="15" customFormat="1" ht="15" hidden="1" customHeight="1" outlineLevel="1" x14ac:dyDescent="0.2">
      <c r="A6469" s="197" t="s">
        <v>313</v>
      </c>
      <c r="B6469" s="198"/>
      <c r="C6469" s="180">
        <v>4778008</v>
      </c>
    </row>
    <row r="6470" spans="1:3" s="15" customFormat="1" ht="15" hidden="1" customHeight="1" outlineLevel="1" x14ac:dyDescent="0.2">
      <c r="A6470" s="199" t="s">
        <v>314</v>
      </c>
      <c r="B6470" s="200"/>
      <c r="C6470" s="180">
        <v>2928008</v>
      </c>
    </row>
    <row r="6471" spans="1:3" s="15" customFormat="1" ht="15" hidden="1" customHeight="1" outlineLevel="1" x14ac:dyDescent="0.2">
      <c r="A6471" s="199" t="s">
        <v>315</v>
      </c>
      <c r="B6471" s="200"/>
      <c r="C6471" s="180">
        <v>1200000</v>
      </c>
    </row>
    <row r="6472" spans="1:3" s="15" customFormat="1" ht="15" hidden="1" customHeight="1" outlineLevel="1" x14ac:dyDescent="0.2">
      <c r="A6472" s="199" t="s">
        <v>316</v>
      </c>
      <c r="B6472" s="200"/>
      <c r="C6472" s="181">
        <v>600000</v>
      </c>
    </row>
    <row r="6473" spans="1:3" s="15" customFormat="1" ht="15" hidden="1" customHeight="1" outlineLevel="1" x14ac:dyDescent="0.2">
      <c r="A6473" s="199" t="s">
        <v>317</v>
      </c>
      <c r="B6473" s="200"/>
      <c r="C6473" s="181">
        <v>50000</v>
      </c>
    </row>
    <row r="6474" spans="1:3" s="15" customFormat="1" ht="15" hidden="1" customHeight="1" outlineLevel="1" x14ac:dyDescent="0.2">
      <c r="A6474" s="197" t="s">
        <v>318</v>
      </c>
      <c r="B6474" s="198"/>
      <c r="C6474" s="180">
        <v>4103656</v>
      </c>
    </row>
    <row r="6475" spans="1:3" s="15" customFormat="1" ht="15" hidden="1" customHeight="1" outlineLevel="1" x14ac:dyDescent="0.2">
      <c r="A6475" s="199" t="s">
        <v>319</v>
      </c>
      <c r="B6475" s="200"/>
      <c r="C6475" s="180">
        <v>2020000</v>
      </c>
    </row>
    <row r="6476" spans="1:3" s="15" customFormat="1" ht="15" hidden="1" customHeight="1" outlineLevel="1" x14ac:dyDescent="0.2">
      <c r="A6476" s="199" t="s">
        <v>356</v>
      </c>
      <c r="B6476" s="200"/>
      <c r="C6476" s="180">
        <v>1030000</v>
      </c>
    </row>
    <row r="6477" spans="1:3" s="15" customFormat="1" ht="15" hidden="1" customHeight="1" outlineLevel="1" x14ac:dyDescent="0.2">
      <c r="A6477" s="199" t="s">
        <v>343</v>
      </c>
      <c r="B6477" s="200"/>
      <c r="C6477" s="181">
        <v>1734</v>
      </c>
    </row>
    <row r="6478" spans="1:3" s="15" customFormat="1" ht="15" hidden="1" customHeight="1" outlineLevel="1" x14ac:dyDescent="0.2">
      <c r="A6478" s="199" t="s">
        <v>376</v>
      </c>
      <c r="B6478" s="200"/>
      <c r="C6478" s="181">
        <v>1922</v>
      </c>
    </row>
    <row r="6479" spans="1:3" s="15" customFormat="1" ht="15" hidden="1" customHeight="1" outlineLevel="1" x14ac:dyDescent="0.2">
      <c r="A6479" s="199" t="s">
        <v>746</v>
      </c>
      <c r="B6479" s="200"/>
      <c r="C6479" s="181">
        <v>662500</v>
      </c>
    </row>
    <row r="6480" spans="1:3" s="15" customFormat="1" ht="15" hidden="1" customHeight="1" outlineLevel="1" x14ac:dyDescent="0.2">
      <c r="A6480" s="199" t="s">
        <v>323</v>
      </c>
      <c r="B6480" s="200"/>
      <c r="C6480" s="181">
        <v>27500</v>
      </c>
    </row>
    <row r="6481" spans="1:5" s="15" customFormat="1" ht="15" hidden="1" customHeight="1" outlineLevel="1" x14ac:dyDescent="0.2">
      <c r="A6481" s="199" t="s">
        <v>325</v>
      </c>
      <c r="B6481" s="200"/>
      <c r="C6481" s="181">
        <v>360000</v>
      </c>
    </row>
    <row r="6482" spans="1:5" s="15" customFormat="1" ht="15" hidden="1" customHeight="1" outlineLevel="1" x14ac:dyDescent="0.2">
      <c r="A6482" s="197" t="s">
        <v>328</v>
      </c>
      <c r="B6482" s="198"/>
      <c r="C6482" s="180">
        <v>28523871</v>
      </c>
    </row>
    <row r="6483" spans="1:5" s="15" customFormat="1" ht="15" hidden="1" customHeight="1" outlineLevel="1" x14ac:dyDescent="0.2">
      <c r="A6483" s="199" t="s">
        <v>329</v>
      </c>
      <c r="B6483" s="200"/>
      <c r="C6483" s="180">
        <v>7735943</v>
      </c>
    </row>
    <row r="6484" spans="1:5" s="15" customFormat="1" ht="15" hidden="1" customHeight="1" outlineLevel="1" x14ac:dyDescent="0.2">
      <c r="A6484" s="199" t="s">
        <v>330</v>
      </c>
      <c r="B6484" s="200"/>
      <c r="C6484" s="180">
        <v>20787928</v>
      </c>
    </row>
    <row r="6485" spans="1:5" s="15" customFormat="1" ht="15" hidden="1" customHeight="1" outlineLevel="1" x14ac:dyDescent="0.2">
      <c r="A6485" s="197" t="s">
        <v>332</v>
      </c>
      <c r="B6485" s="198"/>
      <c r="C6485" s="181">
        <v>982998</v>
      </c>
    </row>
    <row r="6486" spans="1:5" s="15" customFormat="1" ht="15" hidden="1" customHeight="1" outlineLevel="1" x14ac:dyDescent="0.2">
      <c r="A6486" s="199" t="s">
        <v>333</v>
      </c>
      <c r="B6486" s="200"/>
      <c r="C6486" s="181">
        <v>614678</v>
      </c>
    </row>
    <row r="6487" spans="1:5" s="15" customFormat="1" ht="15" hidden="1" customHeight="1" outlineLevel="1" x14ac:dyDescent="0.2">
      <c r="A6487" s="199" t="s">
        <v>334</v>
      </c>
      <c r="B6487" s="200"/>
      <c r="C6487" s="181">
        <v>368320</v>
      </c>
    </row>
    <row r="6488" spans="1:5" s="15" customFormat="1" ht="15" hidden="1" customHeight="1" outlineLevel="1" x14ac:dyDescent="0.2">
      <c r="A6488" s="197" t="s">
        <v>741</v>
      </c>
      <c r="B6488" s="198"/>
      <c r="C6488" s="180">
        <v>2200000</v>
      </c>
    </row>
    <row r="6489" spans="1:5" s="15" customFormat="1" ht="15" hidden="1" customHeight="1" outlineLevel="1" x14ac:dyDescent="0.2">
      <c r="A6489" s="199" t="s">
        <v>336</v>
      </c>
      <c r="B6489" s="200"/>
      <c r="C6489" s="180">
        <v>2000000</v>
      </c>
    </row>
    <row r="6490" spans="1:5" s="15" customFormat="1" ht="15" hidden="1" customHeight="1" outlineLevel="1" x14ac:dyDescent="0.2">
      <c r="A6490" s="199" t="s">
        <v>354</v>
      </c>
      <c r="B6490" s="200"/>
      <c r="C6490" s="181">
        <v>200000</v>
      </c>
    </row>
    <row r="6491" spans="1:5" ht="11.25" customHeight="1" collapsed="1" thickBot="1" x14ac:dyDescent="0.3">
      <c r="A6491" s="56" t="s">
        <v>232</v>
      </c>
      <c r="B6491" s="54"/>
      <c r="C6491" s="55"/>
      <c r="D6491" s="9"/>
      <c r="E6491" s="8"/>
    </row>
    <row r="6492" spans="1:5" s="111" customFormat="1" ht="19.5" thickTop="1" x14ac:dyDescent="0.3">
      <c r="A6492" s="112" t="s">
        <v>241</v>
      </c>
      <c r="B6492" s="113">
        <v>5366</v>
      </c>
      <c r="C6492" s="114">
        <v>6694324</v>
      </c>
      <c r="D6492" s="115">
        <f t="shared" ref="D6492:D7072" si="31">C6492/B6492</f>
        <v>1247.5445396943719</v>
      </c>
      <c r="E6492" s="116">
        <f t="shared" ref="E6492:E7072" si="32">D6492/6.96</f>
        <v>179.2449051285017</v>
      </c>
    </row>
    <row r="6493" spans="1:5" ht="17.25" hidden="1" outlineLevel="1" thickTop="1" thickBot="1" x14ac:dyDescent="0.3">
      <c r="A6493" s="277" t="s">
        <v>781</v>
      </c>
      <c r="B6493" s="278"/>
      <c r="C6493" s="279"/>
      <c r="D6493" s="9"/>
      <c r="E6493" s="8"/>
    </row>
    <row r="6494" spans="1:5" ht="17.25" hidden="1" outlineLevel="1" thickTop="1" thickBot="1" x14ac:dyDescent="0.3">
      <c r="A6494" s="30" t="s">
        <v>782</v>
      </c>
      <c r="B6494" s="31"/>
      <c r="C6494" s="32" t="s">
        <v>783</v>
      </c>
      <c r="D6494" s="9"/>
      <c r="E6494" s="8"/>
    </row>
    <row r="6495" spans="1:5" s="15" customFormat="1" ht="15" hidden="1" customHeight="1" outlineLevel="1" thickTop="1" x14ac:dyDescent="0.2">
      <c r="A6495" s="195" t="s">
        <v>621</v>
      </c>
      <c r="B6495" s="196"/>
      <c r="C6495" s="183">
        <v>6694324</v>
      </c>
    </row>
    <row r="6496" spans="1:5" s="15" customFormat="1" ht="15" hidden="1" customHeight="1" outlineLevel="1" x14ac:dyDescent="0.2">
      <c r="A6496" s="197" t="s">
        <v>310</v>
      </c>
      <c r="B6496" s="198"/>
      <c r="C6496" s="181">
        <v>250000</v>
      </c>
    </row>
    <row r="6497" spans="1:3" s="15" customFormat="1" ht="15" hidden="1" customHeight="1" outlineLevel="1" x14ac:dyDescent="0.2">
      <c r="A6497" s="199" t="s">
        <v>311</v>
      </c>
      <c r="B6497" s="200"/>
      <c r="C6497" s="181">
        <v>140000</v>
      </c>
    </row>
    <row r="6498" spans="1:3" s="15" customFormat="1" ht="15" hidden="1" customHeight="1" outlineLevel="1" x14ac:dyDescent="0.2">
      <c r="A6498" s="199" t="s">
        <v>312</v>
      </c>
      <c r="B6498" s="200"/>
      <c r="C6498" s="181">
        <v>110000</v>
      </c>
    </row>
    <row r="6499" spans="1:3" s="15" customFormat="1" ht="15" hidden="1" customHeight="1" outlineLevel="1" x14ac:dyDescent="0.2">
      <c r="A6499" s="197" t="s">
        <v>313</v>
      </c>
      <c r="B6499" s="198"/>
      <c r="C6499" s="181">
        <v>260000</v>
      </c>
    </row>
    <row r="6500" spans="1:3" s="15" customFormat="1" ht="15" hidden="1" customHeight="1" outlineLevel="1" x14ac:dyDescent="0.2">
      <c r="A6500" s="199" t="s">
        <v>314</v>
      </c>
      <c r="B6500" s="200"/>
      <c r="C6500" s="181">
        <v>90000</v>
      </c>
    </row>
    <row r="6501" spans="1:3" s="15" customFormat="1" ht="15" hidden="1" customHeight="1" outlineLevel="1" x14ac:dyDescent="0.2">
      <c r="A6501" s="199" t="s">
        <v>315</v>
      </c>
      <c r="B6501" s="200"/>
      <c r="C6501" s="181">
        <v>70000</v>
      </c>
    </row>
    <row r="6502" spans="1:3" s="15" customFormat="1" ht="15" hidden="1" customHeight="1" outlineLevel="1" x14ac:dyDescent="0.2">
      <c r="A6502" s="199" t="s">
        <v>316</v>
      </c>
      <c r="B6502" s="200"/>
      <c r="C6502" s="181">
        <v>13000</v>
      </c>
    </row>
    <row r="6503" spans="1:3" s="15" customFormat="1" ht="15" hidden="1" customHeight="1" outlineLevel="1" x14ac:dyDescent="0.2">
      <c r="A6503" s="199" t="s">
        <v>317</v>
      </c>
      <c r="B6503" s="200"/>
      <c r="C6503" s="181">
        <v>12000</v>
      </c>
    </row>
    <row r="6504" spans="1:3" s="15" customFormat="1" ht="15" hidden="1" customHeight="1" outlineLevel="1" x14ac:dyDescent="0.2">
      <c r="A6504" s="199" t="s">
        <v>338</v>
      </c>
      <c r="B6504" s="200"/>
      <c r="C6504" s="181">
        <v>75000</v>
      </c>
    </row>
    <row r="6505" spans="1:3" s="15" customFormat="1" ht="15" hidden="1" customHeight="1" outlineLevel="1" x14ac:dyDescent="0.2">
      <c r="A6505" s="197" t="s">
        <v>318</v>
      </c>
      <c r="B6505" s="198"/>
      <c r="C6505" s="181">
        <v>51926</v>
      </c>
    </row>
    <row r="6506" spans="1:3" s="15" customFormat="1" ht="15" hidden="1" customHeight="1" outlineLevel="1" x14ac:dyDescent="0.2">
      <c r="A6506" s="199" t="s">
        <v>319</v>
      </c>
      <c r="B6506" s="200"/>
      <c r="C6506" s="181">
        <v>40000</v>
      </c>
    </row>
    <row r="6507" spans="1:3" s="15" customFormat="1" ht="15" hidden="1" customHeight="1" outlineLevel="1" x14ac:dyDescent="0.2">
      <c r="A6507" s="199" t="s">
        <v>343</v>
      </c>
      <c r="B6507" s="200"/>
      <c r="C6507" s="181">
        <v>11926</v>
      </c>
    </row>
    <row r="6508" spans="1:3" s="15" customFormat="1" ht="15" hidden="1" customHeight="1" outlineLevel="1" x14ac:dyDescent="0.2">
      <c r="A6508" s="197" t="s">
        <v>328</v>
      </c>
      <c r="B6508" s="198"/>
      <c r="C6508" s="180">
        <v>4523290</v>
      </c>
    </row>
    <row r="6509" spans="1:3" s="15" customFormat="1" ht="15" hidden="1" customHeight="1" outlineLevel="1" x14ac:dyDescent="0.2">
      <c r="A6509" s="199" t="s">
        <v>329</v>
      </c>
      <c r="B6509" s="200"/>
      <c r="C6509" s="180">
        <v>1226759</v>
      </c>
    </row>
    <row r="6510" spans="1:3" s="15" customFormat="1" ht="15" hidden="1" customHeight="1" outlineLevel="1" x14ac:dyDescent="0.2">
      <c r="A6510" s="199" t="s">
        <v>330</v>
      </c>
      <c r="B6510" s="200"/>
      <c r="C6510" s="180">
        <v>3296531</v>
      </c>
    </row>
    <row r="6511" spans="1:3" s="15" customFormat="1" ht="15" hidden="1" customHeight="1" outlineLevel="1" x14ac:dyDescent="0.2">
      <c r="A6511" s="197" t="s">
        <v>332</v>
      </c>
      <c r="B6511" s="198"/>
      <c r="C6511" s="180">
        <v>1609108</v>
      </c>
    </row>
    <row r="6512" spans="1:3" s="15" customFormat="1" ht="15" hidden="1" customHeight="1" outlineLevel="1" x14ac:dyDescent="0.2">
      <c r="A6512" s="199" t="s">
        <v>333</v>
      </c>
      <c r="B6512" s="200"/>
      <c r="C6512" s="180">
        <v>1609108</v>
      </c>
    </row>
    <row r="6513" spans="1:5" ht="11.25" customHeight="1" collapsed="1" thickBot="1" x14ac:dyDescent="0.3">
      <c r="A6513" s="56" t="s">
        <v>241</v>
      </c>
      <c r="B6513" s="54"/>
      <c r="C6513" s="55"/>
      <c r="D6513" s="9"/>
      <c r="E6513" s="8"/>
    </row>
    <row r="6514" spans="1:5" s="111" customFormat="1" ht="19.5" thickTop="1" x14ac:dyDescent="0.3">
      <c r="A6514" s="106" t="s">
        <v>242</v>
      </c>
      <c r="B6514" s="107">
        <v>10177</v>
      </c>
      <c r="C6514" s="108">
        <v>12529294</v>
      </c>
      <c r="D6514" s="109">
        <f t="shared" si="31"/>
        <v>1231.1382529232583</v>
      </c>
      <c r="E6514" s="110">
        <f t="shared" si="32"/>
        <v>176.88768001770953</v>
      </c>
    </row>
    <row r="6515" spans="1:5" ht="17.25" hidden="1" outlineLevel="1" thickTop="1" thickBot="1" x14ac:dyDescent="0.3">
      <c r="A6515" s="277" t="s">
        <v>781</v>
      </c>
      <c r="B6515" s="278"/>
      <c r="C6515" s="279"/>
      <c r="D6515" s="9"/>
      <c r="E6515" s="8"/>
    </row>
    <row r="6516" spans="1:5" ht="17.25" hidden="1" outlineLevel="1" thickTop="1" thickBot="1" x14ac:dyDescent="0.3">
      <c r="A6516" s="30" t="s">
        <v>782</v>
      </c>
      <c r="B6516" s="31"/>
      <c r="C6516" s="32" t="s">
        <v>783</v>
      </c>
      <c r="D6516" s="9"/>
      <c r="E6516" s="8"/>
    </row>
    <row r="6517" spans="1:5" s="16" customFormat="1" ht="15" hidden="1" customHeight="1" outlineLevel="1" thickTop="1" x14ac:dyDescent="0.2">
      <c r="A6517" s="195" t="s">
        <v>634</v>
      </c>
      <c r="B6517" s="196"/>
      <c r="C6517" s="183">
        <v>12529294</v>
      </c>
    </row>
    <row r="6518" spans="1:5" s="16" customFormat="1" ht="15" hidden="1" customHeight="1" outlineLevel="1" x14ac:dyDescent="0.2">
      <c r="A6518" s="197" t="s">
        <v>310</v>
      </c>
      <c r="B6518" s="198"/>
      <c r="C6518" s="181">
        <v>50136</v>
      </c>
    </row>
    <row r="6519" spans="1:5" s="16" customFormat="1" ht="15" hidden="1" customHeight="1" outlineLevel="1" x14ac:dyDescent="0.2">
      <c r="A6519" s="199" t="s">
        <v>311</v>
      </c>
      <c r="B6519" s="200"/>
      <c r="C6519" s="181">
        <v>50136</v>
      </c>
    </row>
    <row r="6520" spans="1:5" s="16" customFormat="1" ht="15" hidden="1" customHeight="1" outlineLevel="1" x14ac:dyDescent="0.2">
      <c r="A6520" s="197" t="s">
        <v>313</v>
      </c>
      <c r="B6520" s="198"/>
      <c r="C6520" s="181">
        <v>341505</v>
      </c>
    </row>
    <row r="6521" spans="1:5" s="16" customFormat="1" ht="15" hidden="1" customHeight="1" outlineLevel="1" x14ac:dyDescent="0.2">
      <c r="A6521" s="199" t="s">
        <v>314</v>
      </c>
      <c r="B6521" s="200"/>
      <c r="C6521" s="181">
        <v>165505</v>
      </c>
    </row>
    <row r="6522" spans="1:5" s="16" customFormat="1" ht="15" hidden="1" customHeight="1" outlineLevel="1" x14ac:dyDescent="0.2">
      <c r="A6522" s="199" t="s">
        <v>315</v>
      </c>
      <c r="B6522" s="200"/>
      <c r="C6522" s="181">
        <v>26000</v>
      </c>
    </row>
    <row r="6523" spans="1:5" s="16" customFormat="1" ht="15" hidden="1" customHeight="1" outlineLevel="1" x14ac:dyDescent="0.2">
      <c r="A6523" s="199" t="s">
        <v>316</v>
      </c>
      <c r="B6523" s="200"/>
      <c r="C6523" s="181">
        <v>150000</v>
      </c>
    </row>
    <row r="6524" spans="1:5" s="16" customFormat="1" ht="15" hidden="1" customHeight="1" outlineLevel="1" x14ac:dyDescent="0.2">
      <c r="A6524" s="197" t="s">
        <v>318</v>
      </c>
      <c r="B6524" s="198"/>
      <c r="C6524" s="181">
        <v>600000</v>
      </c>
    </row>
    <row r="6525" spans="1:5" s="16" customFormat="1" ht="15" hidden="1" customHeight="1" outlineLevel="1" x14ac:dyDescent="0.2">
      <c r="A6525" s="199" t="s">
        <v>319</v>
      </c>
      <c r="B6525" s="200"/>
      <c r="C6525" s="181">
        <v>20000</v>
      </c>
    </row>
    <row r="6526" spans="1:5" s="16" customFormat="1" ht="15" hidden="1" customHeight="1" outlineLevel="1" x14ac:dyDescent="0.2">
      <c r="A6526" s="199" t="s">
        <v>321</v>
      </c>
      <c r="B6526" s="200"/>
      <c r="C6526" s="181">
        <v>150000</v>
      </c>
    </row>
    <row r="6527" spans="1:5" s="16" customFormat="1" ht="15" hidden="1" customHeight="1" outlineLevel="1" x14ac:dyDescent="0.2">
      <c r="A6527" s="199" t="s">
        <v>322</v>
      </c>
      <c r="B6527" s="200"/>
      <c r="C6527" s="181">
        <v>80000</v>
      </c>
    </row>
    <row r="6528" spans="1:5" s="16" customFormat="1" ht="15" hidden="1" customHeight="1" outlineLevel="1" x14ac:dyDescent="0.2">
      <c r="A6528" s="199" t="s">
        <v>323</v>
      </c>
      <c r="B6528" s="200"/>
      <c r="C6528" s="181">
        <v>100000</v>
      </c>
    </row>
    <row r="6529" spans="1:5" s="16" customFormat="1" ht="15" hidden="1" customHeight="1" outlineLevel="1" x14ac:dyDescent="0.2">
      <c r="A6529" s="199" t="s">
        <v>325</v>
      </c>
      <c r="B6529" s="200"/>
      <c r="C6529" s="181">
        <v>250000</v>
      </c>
    </row>
    <row r="6530" spans="1:5" s="16" customFormat="1" ht="15" hidden="1" customHeight="1" outlineLevel="1" x14ac:dyDescent="0.2">
      <c r="A6530" s="197" t="s">
        <v>328</v>
      </c>
      <c r="B6530" s="198"/>
      <c r="C6530" s="180">
        <v>8578741</v>
      </c>
    </row>
    <row r="6531" spans="1:5" s="16" customFormat="1" ht="15" hidden="1" customHeight="1" outlineLevel="1" x14ac:dyDescent="0.2">
      <c r="A6531" s="199" t="s">
        <v>329</v>
      </c>
      <c r="B6531" s="200"/>
      <c r="C6531" s="180">
        <v>2326635</v>
      </c>
    </row>
    <row r="6532" spans="1:5" s="16" customFormat="1" ht="15" hidden="1" customHeight="1" outlineLevel="1" x14ac:dyDescent="0.2">
      <c r="A6532" s="199" t="s">
        <v>330</v>
      </c>
      <c r="B6532" s="200"/>
      <c r="C6532" s="180">
        <v>6252106</v>
      </c>
    </row>
    <row r="6533" spans="1:5" s="16" customFormat="1" ht="15" hidden="1" customHeight="1" outlineLevel="1" x14ac:dyDescent="0.2">
      <c r="A6533" s="197" t="s">
        <v>332</v>
      </c>
      <c r="B6533" s="198"/>
      <c r="C6533" s="180">
        <v>1563912</v>
      </c>
    </row>
    <row r="6534" spans="1:5" s="16" customFormat="1" ht="15" hidden="1" customHeight="1" outlineLevel="1" x14ac:dyDescent="0.2">
      <c r="A6534" s="199" t="s">
        <v>333</v>
      </c>
      <c r="B6534" s="200"/>
      <c r="C6534" s="180">
        <v>1522142</v>
      </c>
    </row>
    <row r="6535" spans="1:5" s="16" customFormat="1" ht="15" hidden="1" customHeight="1" outlineLevel="1" x14ac:dyDescent="0.2">
      <c r="A6535" s="199" t="s">
        <v>334</v>
      </c>
      <c r="B6535" s="200"/>
      <c r="C6535" s="181">
        <v>41770</v>
      </c>
    </row>
    <row r="6536" spans="1:5" s="16" customFormat="1" ht="15" hidden="1" customHeight="1" outlineLevel="1" x14ac:dyDescent="0.2">
      <c r="A6536" s="197" t="s">
        <v>741</v>
      </c>
      <c r="B6536" s="198"/>
      <c r="C6536" s="180">
        <v>1395000</v>
      </c>
    </row>
    <row r="6537" spans="1:5" s="16" customFormat="1" ht="15" hidden="1" customHeight="1" outlineLevel="1" x14ac:dyDescent="0.2">
      <c r="A6537" s="199" t="s">
        <v>336</v>
      </c>
      <c r="B6537" s="200"/>
      <c r="C6537" s="180">
        <v>1395000</v>
      </c>
    </row>
    <row r="6538" spans="1:5" ht="11.25" customHeight="1" collapsed="1" thickBot="1" x14ac:dyDescent="0.3">
      <c r="A6538" s="56" t="s">
        <v>242</v>
      </c>
      <c r="B6538" s="54"/>
      <c r="C6538" s="55"/>
      <c r="D6538" s="9"/>
      <c r="E6538" s="8"/>
    </row>
    <row r="6539" spans="1:5" s="111" customFormat="1" ht="19.5" thickTop="1" x14ac:dyDescent="0.3">
      <c r="A6539" s="112" t="s">
        <v>255</v>
      </c>
      <c r="B6539" s="113">
        <v>15641</v>
      </c>
      <c r="C6539" s="114">
        <v>19160874</v>
      </c>
      <c r="D6539" s="115">
        <f t="shared" si="31"/>
        <v>1225.0414935106451</v>
      </c>
      <c r="E6539" s="116">
        <f t="shared" si="32"/>
        <v>176.01170883773636</v>
      </c>
    </row>
    <row r="6540" spans="1:5" ht="17.25" hidden="1" outlineLevel="1" thickTop="1" thickBot="1" x14ac:dyDescent="0.3">
      <c r="A6540" s="277" t="s">
        <v>781</v>
      </c>
      <c r="B6540" s="278"/>
      <c r="C6540" s="279"/>
      <c r="D6540" s="9"/>
      <c r="E6540" s="8"/>
    </row>
    <row r="6541" spans="1:5" ht="17.25" hidden="1" outlineLevel="1" thickTop="1" thickBot="1" x14ac:dyDescent="0.3">
      <c r="A6541" s="30" t="s">
        <v>782</v>
      </c>
      <c r="B6541" s="31"/>
      <c r="C6541" s="32" t="s">
        <v>783</v>
      </c>
      <c r="D6541" s="9"/>
      <c r="E6541" s="8"/>
    </row>
    <row r="6542" spans="1:5" s="15" customFormat="1" ht="15" hidden="1" customHeight="1" outlineLevel="1" thickTop="1" x14ac:dyDescent="0.2">
      <c r="A6542" s="195" t="s">
        <v>618</v>
      </c>
      <c r="B6542" s="196"/>
      <c r="C6542" s="183">
        <v>19160874</v>
      </c>
    </row>
    <row r="6543" spans="1:5" s="15" customFormat="1" ht="15" hidden="1" customHeight="1" outlineLevel="1" x14ac:dyDescent="0.2">
      <c r="A6543" s="197" t="s">
        <v>310</v>
      </c>
      <c r="B6543" s="198"/>
      <c r="C6543" s="181">
        <v>275000</v>
      </c>
    </row>
    <row r="6544" spans="1:5" s="15" customFormat="1" ht="15" hidden="1" customHeight="1" outlineLevel="1" x14ac:dyDescent="0.2">
      <c r="A6544" s="199" t="s">
        <v>311</v>
      </c>
      <c r="B6544" s="200"/>
      <c r="C6544" s="181">
        <v>155000</v>
      </c>
    </row>
    <row r="6545" spans="1:3" s="15" customFormat="1" ht="15" hidden="1" customHeight="1" outlineLevel="1" x14ac:dyDescent="0.2">
      <c r="A6545" s="199" t="s">
        <v>312</v>
      </c>
      <c r="B6545" s="200"/>
      <c r="C6545" s="181">
        <v>120000</v>
      </c>
    </row>
    <row r="6546" spans="1:3" s="15" customFormat="1" ht="15" hidden="1" customHeight="1" outlineLevel="1" x14ac:dyDescent="0.2">
      <c r="A6546" s="197" t="s">
        <v>313</v>
      </c>
      <c r="B6546" s="198"/>
      <c r="C6546" s="181">
        <v>427500</v>
      </c>
    </row>
    <row r="6547" spans="1:3" s="15" customFormat="1" ht="15" hidden="1" customHeight="1" outlineLevel="1" x14ac:dyDescent="0.2">
      <c r="A6547" s="199" t="s">
        <v>314</v>
      </c>
      <c r="B6547" s="200"/>
      <c r="C6547" s="181">
        <v>305000</v>
      </c>
    </row>
    <row r="6548" spans="1:3" s="15" customFormat="1" ht="15" hidden="1" customHeight="1" outlineLevel="1" x14ac:dyDescent="0.2">
      <c r="A6548" s="199" t="s">
        <v>316</v>
      </c>
      <c r="B6548" s="200"/>
      <c r="C6548" s="181">
        <v>122500</v>
      </c>
    </row>
    <row r="6549" spans="1:3" s="15" customFormat="1" ht="15" hidden="1" customHeight="1" outlineLevel="1" x14ac:dyDescent="0.2">
      <c r="A6549" s="197" t="s">
        <v>318</v>
      </c>
      <c r="B6549" s="198"/>
      <c r="C6549" s="181">
        <v>954268</v>
      </c>
    </row>
    <row r="6550" spans="1:3" s="15" customFormat="1" ht="15" hidden="1" customHeight="1" outlineLevel="1" x14ac:dyDescent="0.2">
      <c r="A6550" s="199" t="s">
        <v>319</v>
      </c>
      <c r="B6550" s="200"/>
      <c r="C6550" s="181">
        <v>716000</v>
      </c>
    </row>
    <row r="6551" spans="1:3" s="15" customFormat="1" ht="15" hidden="1" customHeight="1" outlineLevel="1" x14ac:dyDescent="0.2">
      <c r="A6551" s="199" t="s">
        <v>343</v>
      </c>
      <c r="B6551" s="200"/>
      <c r="C6551" s="181">
        <v>40572</v>
      </c>
    </row>
    <row r="6552" spans="1:3" s="15" customFormat="1" ht="15" hidden="1" customHeight="1" outlineLevel="1" x14ac:dyDescent="0.2">
      <c r="A6552" s="199" t="s">
        <v>376</v>
      </c>
      <c r="B6552" s="200"/>
      <c r="C6552" s="181">
        <v>46196</v>
      </c>
    </row>
    <row r="6553" spans="1:3" s="15" customFormat="1" ht="15" hidden="1" customHeight="1" outlineLevel="1" x14ac:dyDescent="0.2">
      <c r="A6553" s="199" t="s">
        <v>321</v>
      </c>
      <c r="B6553" s="200"/>
      <c r="C6553" s="181">
        <v>41000</v>
      </c>
    </row>
    <row r="6554" spans="1:3" s="15" customFormat="1" ht="15" hidden="1" customHeight="1" outlineLevel="1" x14ac:dyDescent="0.2">
      <c r="A6554" s="199" t="s">
        <v>323</v>
      </c>
      <c r="B6554" s="200"/>
      <c r="C6554" s="181">
        <v>50000</v>
      </c>
    </row>
    <row r="6555" spans="1:3" s="15" customFormat="1" ht="15" hidden="1" customHeight="1" outlineLevel="1" x14ac:dyDescent="0.2">
      <c r="A6555" s="199" t="s">
        <v>324</v>
      </c>
      <c r="B6555" s="200"/>
      <c r="C6555" s="181">
        <v>50000</v>
      </c>
    </row>
    <row r="6556" spans="1:3" s="15" customFormat="1" ht="15" hidden="1" customHeight="1" outlineLevel="1" x14ac:dyDescent="0.2">
      <c r="A6556" s="199" t="s">
        <v>325</v>
      </c>
      <c r="B6556" s="200"/>
      <c r="C6556" s="181">
        <v>10500</v>
      </c>
    </row>
    <row r="6557" spans="1:3" s="15" customFormat="1" ht="15" hidden="1" customHeight="1" outlineLevel="1" x14ac:dyDescent="0.2">
      <c r="A6557" s="197" t="s">
        <v>328</v>
      </c>
      <c r="B6557" s="198"/>
      <c r="C6557" s="180">
        <v>13184641</v>
      </c>
    </row>
    <row r="6558" spans="1:3" s="15" customFormat="1" ht="15" hidden="1" customHeight="1" outlineLevel="1" x14ac:dyDescent="0.2">
      <c r="A6558" s="199" t="s">
        <v>329</v>
      </c>
      <c r="B6558" s="200"/>
      <c r="C6558" s="180">
        <v>3575799</v>
      </c>
    </row>
    <row r="6559" spans="1:3" s="15" customFormat="1" ht="15" hidden="1" customHeight="1" outlineLevel="1" x14ac:dyDescent="0.2">
      <c r="A6559" s="199" t="s">
        <v>330</v>
      </c>
      <c r="B6559" s="200"/>
      <c r="C6559" s="180">
        <v>9608842</v>
      </c>
    </row>
    <row r="6560" spans="1:3" s="15" customFormat="1" ht="15" hidden="1" customHeight="1" outlineLevel="1" x14ac:dyDescent="0.2">
      <c r="A6560" s="197" t="s">
        <v>332</v>
      </c>
      <c r="B6560" s="198"/>
      <c r="C6560" s="180">
        <v>3641088</v>
      </c>
    </row>
    <row r="6561" spans="1:5" s="15" customFormat="1" ht="15" hidden="1" customHeight="1" outlineLevel="1" x14ac:dyDescent="0.2">
      <c r="A6561" s="199" t="s">
        <v>333</v>
      </c>
      <c r="B6561" s="200"/>
      <c r="C6561" s="180">
        <v>3637394</v>
      </c>
    </row>
    <row r="6562" spans="1:5" s="15" customFormat="1" ht="15" hidden="1" customHeight="1" outlineLevel="1" x14ac:dyDescent="0.2">
      <c r="A6562" s="199" t="s">
        <v>334</v>
      </c>
      <c r="B6562" s="200"/>
      <c r="C6562" s="181">
        <v>3694</v>
      </c>
    </row>
    <row r="6563" spans="1:5" s="15" customFormat="1" ht="15" hidden="1" customHeight="1" outlineLevel="1" x14ac:dyDescent="0.2">
      <c r="A6563" s="197" t="s">
        <v>741</v>
      </c>
      <c r="B6563" s="198"/>
      <c r="C6563" s="181">
        <v>375000</v>
      </c>
    </row>
    <row r="6564" spans="1:5" s="15" customFormat="1" ht="15" hidden="1" customHeight="1" outlineLevel="1" x14ac:dyDescent="0.2">
      <c r="A6564" s="199" t="s">
        <v>336</v>
      </c>
      <c r="B6564" s="200"/>
      <c r="C6564" s="181">
        <v>375000</v>
      </c>
    </row>
    <row r="6565" spans="1:5" s="15" customFormat="1" ht="15" hidden="1" customHeight="1" outlineLevel="1" x14ac:dyDescent="0.2">
      <c r="A6565" s="197" t="s">
        <v>748</v>
      </c>
      <c r="B6565" s="198"/>
      <c r="C6565" s="181">
        <v>303377</v>
      </c>
    </row>
    <row r="6566" spans="1:5" s="15" customFormat="1" ht="15" hidden="1" customHeight="1" outlineLevel="1" x14ac:dyDescent="0.2">
      <c r="A6566" s="199" t="s">
        <v>387</v>
      </c>
      <c r="B6566" s="200"/>
      <c r="C6566" s="181">
        <v>303377</v>
      </c>
    </row>
    <row r="6567" spans="1:5" ht="11.25" customHeight="1" collapsed="1" thickBot="1" x14ac:dyDescent="0.3">
      <c r="A6567" s="56" t="s">
        <v>255</v>
      </c>
      <c r="B6567" s="54"/>
      <c r="C6567" s="55"/>
      <c r="D6567" s="9"/>
      <c r="E6567" s="8"/>
    </row>
    <row r="6568" spans="1:5" s="111" customFormat="1" ht="19.5" thickTop="1" x14ac:dyDescent="0.3">
      <c r="A6568" s="106" t="s">
        <v>219</v>
      </c>
      <c r="B6568" s="107">
        <v>14205</v>
      </c>
      <c r="C6568" s="108">
        <v>17393062</v>
      </c>
      <c r="D6568" s="109">
        <f t="shared" si="31"/>
        <v>1224.4323829637451</v>
      </c>
      <c r="E6568" s="110">
        <f t="shared" si="32"/>
        <v>175.92419295456108</v>
      </c>
    </row>
    <row r="6569" spans="1:5" ht="17.25" hidden="1" outlineLevel="1" thickTop="1" thickBot="1" x14ac:dyDescent="0.3">
      <c r="A6569" s="277" t="s">
        <v>781</v>
      </c>
      <c r="B6569" s="278"/>
      <c r="C6569" s="279"/>
      <c r="D6569" s="9"/>
      <c r="E6569" s="8"/>
    </row>
    <row r="6570" spans="1:5" ht="17.25" hidden="1" outlineLevel="1" thickTop="1" thickBot="1" x14ac:dyDescent="0.3">
      <c r="A6570" s="30" t="s">
        <v>782</v>
      </c>
      <c r="B6570" s="31"/>
      <c r="C6570" s="32" t="s">
        <v>783</v>
      </c>
      <c r="D6570" s="9"/>
      <c r="E6570" s="8"/>
    </row>
    <row r="6571" spans="1:5" s="16" customFormat="1" ht="15" hidden="1" customHeight="1" outlineLevel="1" thickTop="1" x14ac:dyDescent="0.2">
      <c r="A6571" s="195" t="s">
        <v>650</v>
      </c>
      <c r="B6571" s="196"/>
      <c r="C6571" s="183">
        <v>17393062</v>
      </c>
    </row>
    <row r="6572" spans="1:5" s="16" customFormat="1" ht="15" hidden="1" customHeight="1" outlineLevel="1" x14ac:dyDescent="0.2">
      <c r="A6572" s="197" t="s">
        <v>310</v>
      </c>
      <c r="B6572" s="198"/>
      <c r="C6572" s="181">
        <v>200000</v>
      </c>
    </row>
    <row r="6573" spans="1:5" s="16" customFormat="1" ht="15" hidden="1" customHeight="1" outlineLevel="1" x14ac:dyDescent="0.2">
      <c r="A6573" s="199" t="s">
        <v>311</v>
      </c>
      <c r="B6573" s="200"/>
      <c r="C6573" s="181">
        <v>200000</v>
      </c>
    </row>
    <row r="6574" spans="1:5" s="16" customFormat="1" ht="15" hidden="1" customHeight="1" outlineLevel="1" x14ac:dyDescent="0.2">
      <c r="A6574" s="197" t="s">
        <v>313</v>
      </c>
      <c r="B6574" s="198"/>
      <c r="C6574" s="181">
        <v>497000</v>
      </c>
    </row>
    <row r="6575" spans="1:5" s="16" customFormat="1" ht="15" hidden="1" customHeight="1" outlineLevel="1" x14ac:dyDescent="0.2">
      <c r="A6575" s="199" t="s">
        <v>314</v>
      </c>
      <c r="B6575" s="200"/>
      <c r="C6575" s="181">
        <v>90000</v>
      </c>
    </row>
    <row r="6576" spans="1:5" s="16" customFormat="1" ht="15" hidden="1" customHeight="1" outlineLevel="1" x14ac:dyDescent="0.2">
      <c r="A6576" s="199" t="s">
        <v>316</v>
      </c>
      <c r="B6576" s="200"/>
      <c r="C6576" s="181">
        <v>7000</v>
      </c>
    </row>
    <row r="6577" spans="1:5" s="16" customFormat="1" ht="15" hidden="1" customHeight="1" outlineLevel="1" x14ac:dyDescent="0.2">
      <c r="A6577" s="199" t="s">
        <v>338</v>
      </c>
      <c r="B6577" s="200"/>
      <c r="C6577" s="181">
        <v>400000</v>
      </c>
    </row>
    <row r="6578" spans="1:5" s="16" customFormat="1" ht="15" hidden="1" customHeight="1" outlineLevel="1" x14ac:dyDescent="0.2">
      <c r="A6578" s="197" t="s">
        <v>318</v>
      </c>
      <c r="B6578" s="198"/>
      <c r="C6578" s="181">
        <v>287516</v>
      </c>
    </row>
    <row r="6579" spans="1:5" s="16" customFormat="1" ht="15" hidden="1" customHeight="1" outlineLevel="1" x14ac:dyDescent="0.2">
      <c r="A6579" s="199" t="s">
        <v>319</v>
      </c>
      <c r="B6579" s="200"/>
      <c r="C6579" s="181">
        <v>73000</v>
      </c>
    </row>
    <row r="6580" spans="1:5" s="16" customFormat="1" ht="15" hidden="1" customHeight="1" outlineLevel="1" x14ac:dyDescent="0.2">
      <c r="A6580" s="199" t="s">
        <v>343</v>
      </c>
      <c r="B6580" s="200"/>
      <c r="C6580" s="181">
        <v>193924</v>
      </c>
    </row>
    <row r="6581" spans="1:5" s="16" customFormat="1" ht="15" hidden="1" customHeight="1" outlineLevel="1" x14ac:dyDescent="0.2">
      <c r="A6581" s="199" t="s">
        <v>376</v>
      </c>
      <c r="B6581" s="200"/>
      <c r="C6581" s="184">
        <v>592</v>
      </c>
    </row>
    <row r="6582" spans="1:5" s="16" customFormat="1" ht="15" hidden="1" customHeight="1" outlineLevel="1" x14ac:dyDescent="0.2">
      <c r="A6582" s="199" t="s">
        <v>321</v>
      </c>
      <c r="B6582" s="200"/>
      <c r="C6582" s="181">
        <v>20000</v>
      </c>
    </row>
    <row r="6583" spans="1:5" s="16" customFormat="1" ht="15" hidden="1" customHeight="1" outlineLevel="1" x14ac:dyDescent="0.2">
      <c r="A6583" s="197" t="s">
        <v>328</v>
      </c>
      <c r="B6583" s="198"/>
      <c r="C6583" s="180">
        <v>11974158</v>
      </c>
    </row>
    <row r="6584" spans="1:5" s="16" customFormat="1" ht="15" hidden="1" customHeight="1" outlineLevel="1" x14ac:dyDescent="0.2">
      <c r="A6584" s="199" t="s">
        <v>329</v>
      </c>
      <c r="B6584" s="200"/>
      <c r="C6584" s="180">
        <v>3247504</v>
      </c>
    </row>
    <row r="6585" spans="1:5" s="16" customFormat="1" ht="15" hidden="1" customHeight="1" outlineLevel="1" x14ac:dyDescent="0.2">
      <c r="A6585" s="199" t="s">
        <v>330</v>
      </c>
      <c r="B6585" s="200"/>
      <c r="C6585" s="180">
        <v>8726654</v>
      </c>
    </row>
    <row r="6586" spans="1:5" s="16" customFormat="1" ht="15" hidden="1" customHeight="1" outlineLevel="1" x14ac:dyDescent="0.2">
      <c r="A6586" s="197" t="s">
        <v>467</v>
      </c>
      <c r="B6586" s="198"/>
      <c r="C6586" s="181">
        <v>80000</v>
      </c>
    </row>
    <row r="6587" spans="1:5" s="16" customFormat="1" ht="15" hidden="1" customHeight="1" outlineLevel="1" x14ac:dyDescent="0.2">
      <c r="A6587" s="199" t="s">
        <v>468</v>
      </c>
      <c r="B6587" s="200"/>
      <c r="C6587" s="181">
        <v>80000</v>
      </c>
    </row>
    <row r="6588" spans="1:5" s="16" customFormat="1" ht="15" hidden="1" customHeight="1" outlineLevel="1" x14ac:dyDescent="0.2">
      <c r="A6588" s="197" t="s">
        <v>332</v>
      </c>
      <c r="B6588" s="198"/>
      <c r="C6588" s="180">
        <v>1659747</v>
      </c>
    </row>
    <row r="6589" spans="1:5" s="16" customFormat="1" ht="15" hidden="1" customHeight="1" outlineLevel="1" x14ac:dyDescent="0.2">
      <c r="A6589" s="199" t="s">
        <v>333</v>
      </c>
      <c r="B6589" s="200"/>
      <c r="C6589" s="180">
        <v>1659747</v>
      </c>
    </row>
    <row r="6590" spans="1:5" s="16" customFormat="1" ht="15" hidden="1" customHeight="1" outlineLevel="1" x14ac:dyDescent="0.2">
      <c r="A6590" s="197" t="s">
        <v>741</v>
      </c>
      <c r="B6590" s="198"/>
      <c r="C6590" s="180">
        <v>2694641</v>
      </c>
    </row>
    <row r="6591" spans="1:5" s="16" customFormat="1" ht="15" hidden="1" customHeight="1" outlineLevel="1" x14ac:dyDescent="0.2">
      <c r="A6591" s="199" t="s">
        <v>336</v>
      </c>
      <c r="B6591" s="200"/>
      <c r="C6591" s="180">
        <v>2694641</v>
      </c>
    </row>
    <row r="6592" spans="1:5" ht="11.25" customHeight="1" collapsed="1" thickBot="1" x14ac:dyDescent="0.3">
      <c r="A6592" s="56" t="s">
        <v>219</v>
      </c>
      <c r="B6592" s="54"/>
      <c r="C6592" s="55"/>
      <c r="D6592" s="9"/>
      <c r="E6592" s="8"/>
    </row>
    <row r="6593" spans="1:5" s="111" customFormat="1" ht="19.5" thickTop="1" x14ac:dyDescent="0.3">
      <c r="A6593" s="112" t="s">
        <v>253</v>
      </c>
      <c r="B6593" s="113">
        <v>16659</v>
      </c>
      <c r="C6593" s="114">
        <v>20251409</v>
      </c>
      <c r="D6593" s="115">
        <f t="shared" si="31"/>
        <v>1215.6437361186145</v>
      </c>
      <c r="E6593" s="116">
        <f t="shared" si="32"/>
        <v>174.66145633888138</v>
      </c>
    </row>
    <row r="6594" spans="1:5" ht="17.25" hidden="1" outlineLevel="1" thickTop="1" thickBot="1" x14ac:dyDescent="0.3">
      <c r="A6594" s="277" t="s">
        <v>781</v>
      </c>
      <c r="B6594" s="278"/>
      <c r="C6594" s="279"/>
      <c r="D6594" s="9"/>
      <c r="E6594" s="8"/>
    </row>
    <row r="6595" spans="1:5" ht="17.25" hidden="1" outlineLevel="1" thickTop="1" thickBot="1" x14ac:dyDescent="0.3">
      <c r="A6595" s="30" t="s">
        <v>782</v>
      </c>
      <c r="B6595" s="31"/>
      <c r="C6595" s="32" t="s">
        <v>783</v>
      </c>
      <c r="D6595" s="9"/>
      <c r="E6595" s="8"/>
    </row>
    <row r="6596" spans="1:5" s="16" customFormat="1" ht="15" hidden="1" customHeight="1" outlineLevel="1" thickTop="1" x14ac:dyDescent="0.2">
      <c r="A6596" s="193" t="s">
        <v>647</v>
      </c>
      <c r="B6596" s="194"/>
      <c r="C6596" s="183">
        <v>20251409</v>
      </c>
    </row>
    <row r="6597" spans="1:5" s="16" customFormat="1" ht="15" hidden="1" customHeight="1" outlineLevel="1" x14ac:dyDescent="0.2">
      <c r="A6597" s="197" t="s">
        <v>310</v>
      </c>
      <c r="B6597" s="198"/>
      <c r="C6597" s="181">
        <v>200000</v>
      </c>
    </row>
    <row r="6598" spans="1:5" s="16" customFormat="1" ht="15" hidden="1" customHeight="1" outlineLevel="1" x14ac:dyDescent="0.2">
      <c r="A6598" s="199" t="s">
        <v>311</v>
      </c>
      <c r="B6598" s="200"/>
      <c r="C6598" s="181">
        <v>200000</v>
      </c>
    </row>
    <row r="6599" spans="1:5" s="16" customFormat="1" ht="15" hidden="1" customHeight="1" outlineLevel="1" x14ac:dyDescent="0.2">
      <c r="A6599" s="197" t="s">
        <v>313</v>
      </c>
      <c r="B6599" s="198"/>
      <c r="C6599" s="180">
        <v>3300000</v>
      </c>
    </row>
    <row r="6600" spans="1:5" s="16" customFormat="1" ht="15" hidden="1" customHeight="1" outlineLevel="1" x14ac:dyDescent="0.2">
      <c r="A6600" s="199" t="s">
        <v>314</v>
      </c>
      <c r="B6600" s="200"/>
      <c r="C6600" s="180">
        <v>1500000</v>
      </c>
    </row>
    <row r="6601" spans="1:5" s="16" customFormat="1" ht="15" hidden="1" customHeight="1" outlineLevel="1" x14ac:dyDescent="0.2">
      <c r="A6601" s="199" t="s">
        <v>315</v>
      </c>
      <c r="B6601" s="200"/>
      <c r="C6601" s="181">
        <v>500000</v>
      </c>
    </row>
    <row r="6602" spans="1:5" s="16" customFormat="1" ht="15" hidden="1" customHeight="1" outlineLevel="1" x14ac:dyDescent="0.2">
      <c r="A6602" s="199" t="s">
        <v>316</v>
      </c>
      <c r="B6602" s="200"/>
      <c r="C6602" s="180">
        <v>1000000</v>
      </c>
    </row>
    <row r="6603" spans="1:5" s="16" customFormat="1" ht="15" hidden="1" customHeight="1" outlineLevel="1" x14ac:dyDescent="0.2">
      <c r="A6603" s="199" t="s">
        <v>317</v>
      </c>
      <c r="B6603" s="200"/>
      <c r="C6603" s="181">
        <v>300000</v>
      </c>
    </row>
    <row r="6604" spans="1:5" s="16" customFormat="1" ht="15" hidden="1" customHeight="1" outlineLevel="1" x14ac:dyDescent="0.2">
      <c r="A6604" s="197" t="s">
        <v>318</v>
      </c>
      <c r="B6604" s="198"/>
      <c r="C6604" s="180">
        <v>2530088</v>
      </c>
    </row>
    <row r="6605" spans="1:5" s="16" customFormat="1" ht="15" hidden="1" customHeight="1" outlineLevel="1" x14ac:dyDescent="0.2">
      <c r="A6605" s="199" t="s">
        <v>319</v>
      </c>
      <c r="B6605" s="200"/>
      <c r="C6605" s="180">
        <v>1000000</v>
      </c>
    </row>
    <row r="6606" spans="1:5" s="16" customFormat="1" ht="15" hidden="1" customHeight="1" outlineLevel="1" x14ac:dyDescent="0.2">
      <c r="A6606" s="199" t="s">
        <v>376</v>
      </c>
      <c r="B6606" s="200"/>
      <c r="C6606" s="181">
        <v>30088</v>
      </c>
    </row>
    <row r="6607" spans="1:5" s="16" customFormat="1" ht="15" hidden="1" customHeight="1" outlineLevel="1" x14ac:dyDescent="0.2">
      <c r="A6607" s="199" t="s">
        <v>321</v>
      </c>
      <c r="B6607" s="200"/>
      <c r="C6607" s="180">
        <v>1000000</v>
      </c>
    </row>
    <row r="6608" spans="1:5" s="16" customFormat="1" ht="15" hidden="1" customHeight="1" outlineLevel="1" x14ac:dyDescent="0.2">
      <c r="A6608" s="199" t="s">
        <v>325</v>
      </c>
      <c r="B6608" s="200"/>
      <c r="C6608" s="181">
        <v>500000</v>
      </c>
    </row>
    <row r="6609" spans="1:5" s="16" customFormat="1" ht="15" hidden="1" customHeight="1" outlineLevel="1" x14ac:dyDescent="0.2">
      <c r="A6609" s="197" t="s">
        <v>328</v>
      </c>
      <c r="B6609" s="198"/>
      <c r="C6609" s="180">
        <v>14042767</v>
      </c>
    </row>
    <row r="6610" spans="1:5" s="16" customFormat="1" ht="15" hidden="1" customHeight="1" outlineLevel="1" x14ac:dyDescent="0.2">
      <c r="A6610" s="199" t="s">
        <v>329</v>
      </c>
      <c r="B6610" s="200"/>
      <c r="C6610" s="180">
        <v>3808531</v>
      </c>
    </row>
    <row r="6611" spans="1:5" s="16" customFormat="1" ht="15" hidden="1" customHeight="1" outlineLevel="1" x14ac:dyDescent="0.2">
      <c r="A6611" s="199" t="s">
        <v>330</v>
      </c>
      <c r="B6611" s="200"/>
      <c r="C6611" s="180">
        <v>10234236</v>
      </c>
    </row>
    <row r="6612" spans="1:5" s="16" customFormat="1" ht="15" hidden="1" customHeight="1" outlineLevel="1" x14ac:dyDescent="0.2">
      <c r="A6612" s="197" t="s">
        <v>332</v>
      </c>
      <c r="B6612" s="198"/>
      <c r="C6612" s="181">
        <v>178554</v>
      </c>
    </row>
    <row r="6613" spans="1:5" s="16" customFormat="1" ht="15" hidden="1" customHeight="1" outlineLevel="1" x14ac:dyDescent="0.2">
      <c r="A6613" s="199" t="s">
        <v>333</v>
      </c>
      <c r="B6613" s="200"/>
      <c r="C6613" s="181">
        <v>178554</v>
      </c>
    </row>
    <row r="6614" spans="1:5" ht="11.25" customHeight="1" collapsed="1" thickBot="1" x14ac:dyDescent="0.3">
      <c r="A6614" s="56" t="s">
        <v>253</v>
      </c>
      <c r="B6614" s="54"/>
      <c r="C6614" s="55"/>
      <c r="D6614" s="9"/>
      <c r="E6614" s="8"/>
    </row>
    <row r="6615" spans="1:5" s="111" customFormat="1" ht="19.5" thickTop="1" x14ac:dyDescent="0.3">
      <c r="A6615" s="106" t="s">
        <v>263</v>
      </c>
      <c r="B6615" s="107">
        <v>47416</v>
      </c>
      <c r="C6615" s="108">
        <v>57041724</v>
      </c>
      <c r="D6615" s="109">
        <f t="shared" si="31"/>
        <v>1203.0058208199764</v>
      </c>
      <c r="E6615" s="110">
        <f t="shared" si="32"/>
        <v>172.84566391091616</v>
      </c>
    </row>
    <row r="6616" spans="1:5" ht="17.25" hidden="1" outlineLevel="1" thickTop="1" thickBot="1" x14ac:dyDescent="0.3">
      <c r="A6616" s="277" t="s">
        <v>781</v>
      </c>
      <c r="B6616" s="278"/>
      <c r="C6616" s="279"/>
      <c r="D6616" s="9"/>
      <c r="E6616" s="8"/>
    </row>
    <row r="6617" spans="1:5" ht="17.25" hidden="1" outlineLevel="1" thickTop="1" thickBot="1" x14ac:dyDescent="0.3">
      <c r="A6617" s="30" t="s">
        <v>782</v>
      </c>
      <c r="B6617" s="31"/>
      <c r="C6617" s="32" t="s">
        <v>783</v>
      </c>
      <c r="D6617" s="9"/>
      <c r="E6617" s="8"/>
    </row>
    <row r="6618" spans="1:5" s="16" customFormat="1" ht="15" hidden="1" customHeight="1" outlineLevel="1" thickTop="1" x14ac:dyDescent="0.2">
      <c r="A6618" s="193" t="s">
        <v>642</v>
      </c>
      <c r="B6618" s="194"/>
      <c r="C6618" s="183">
        <v>57041724</v>
      </c>
    </row>
    <row r="6619" spans="1:5" s="16" customFormat="1" ht="15" hidden="1" customHeight="1" outlineLevel="1" x14ac:dyDescent="0.2">
      <c r="A6619" s="197" t="s">
        <v>310</v>
      </c>
      <c r="B6619" s="198"/>
      <c r="C6619" s="181">
        <v>600000</v>
      </c>
    </row>
    <row r="6620" spans="1:5" s="16" customFormat="1" ht="15" hidden="1" customHeight="1" outlineLevel="1" x14ac:dyDescent="0.2">
      <c r="A6620" s="199" t="s">
        <v>341</v>
      </c>
      <c r="B6620" s="200"/>
      <c r="C6620" s="181">
        <v>300000</v>
      </c>
    </row>
    <row r="6621" spans="1:5" s="16" customFormat="1" ht="15" hidden="1" customHeight="1" outlineLevel="1" x14ac:dyDescent="0.2">
      <c r="A6621" s="199" t="s">
        <v>311</v>
      </c>
      <c r="B6621" s="200"/>
      <c r="C6621" s="181">
        <v>300000</v>
      </c>
    </row>
    <row r="6622" spans="1:5" s="16" customFormat="1" ht="15" hidden="1" customHeight="1" outlineLevel="1" x14ac:dyDescent="0.2">
      <c r="A6622" s="197" t="s">
        <v>313</v>
      </c>
      <c r="B6622" s="198"/>
      <c r="C6622" s="180">
        <v>4174424</v>
      </c>
    </row>
    <row r="6623" spans="1:5" s="16" customFormat="1" ht="15" hidden="1" customHeight="1" outlineLevel="1" x14ac:dyDescent="0.2">
      <c r="A6623" s="199" t="s">
        <v>314</v>
      </c>
      <c r="B6623" s="200"/>
      <c r="C6623" s="180">
        <v>2800000</v>
      </c>
    </row>
    <row r="6624" spans="1:5" s="16" customFormat="1" ht="15" hidden="1" customHeight="1" outlineLevel="1" x14ac:dyDescent="0.2">
      <c r="A6624" s="199" t="s">
        <v>315</v>
      </c>
      <c r="B6624" s="200"/>
      <c r="C6624" s="181">
        <v>674424</v>
      </c>
    </row>
    <row r="6625" spans="1:3" s="16" customFormat="1" ht="15" hidden="1" customHeight="1" outlineLevel="1" x14ac:dyDescent="0.2">
      <c r="A6625" s="199" t="s">
        <v>316</v>
      </c>
      <c r="B6625" s="200"/>
      <c r="C6625" s="181">
        <v>600000</v>
      </c>
    </row>
    <row r="6626" spans="1:3" s="16" customFormat="1" ht="15" hidden="1" customHeight="1" outlineLevel="1" x14ac:dyDescent="0.2">
      <c r="A6626" s="199" t="s">
        <v>317</v>
      </c>
      <c r="B6626" s="200"/>
      <c r="C6626" s="181">
        <v>100000</v>
      </c>
    </row>
    <row r="6627" spans="1:3" s="16" customFormat="1" ht="15" hidden="1" customHeight="1" outlineLevel="1" x14ac:dyDescent="0.2">
      <c r="A6627" s="197" t="s">
        <v>318</v>
      </c>
      <c r="B6627" s="198"/>
      <c r="C6627" s="180">
        <v>1451223</v>
      </c>
    </row>
    <row r="6628" spans="1:3" s="16" customFormat="1" ht="15" hidden="1" customHeight="1" outlineLevel="1" x14ac:dyDescent="0.2">
      <c r="A6628" s="199" t="s">
        <v>319</v>
      </c>
      <c r="B6628" s="200"/>
      <c r="C6628" s="181">
        <v>560000</v>
      </c>
    </row>
    <row r="6629" spans="1:3" s="16" customFormat="1" ht="15" hidden="1" customHeight="1" outlineLevel="1" x14ac:dyDescent="0.2">
      <c r="A6629" s="199" t="s">
        <v>343</v>
      </c>
      <c r="B6629" s="200"/>
      <c r="C6629" s="181">
        <v>265576</v>
      </c>
    </row>
    <row r="6630" spans="1:3" s="16" customFormat="1" ht="15" hidden="1" customHeight="1" outlineLevel="1" x14ac:dyDescent="0.2">
      <c r="A6630" s="199" t="s">
        <v>376</v>
      </c>
      <c r="B6630" s="200"/>
      <c r="C6630" s="181">
        <v>25647</v>
      </c>
    </row>
    <row r="6631" spans="1:3" s="16" customFormat="1" ht="15" hidden="1" customHeight="1" outlineLevel="1" x14ac:dyDescent="0.2">
      <c r="A6631" s="199" t="s">
        <v>746</v>
      </c>
      <c r="B6631" s="200"/>
      <c r="C6631" s="181">
        <v>300000</v>
      </c>
    </row>
    <row r="6632" spans="1:3" s="16" customFormat="1" ht="15" hidden="1" customHeight="1" outlineLevel="1" x14ac:dyDescent="0.2">
      <c r="A6632" s="199" t="s">
        <v>325</v>
      </c>
      <c r="B6632" s="200"/>
      <c r="C6632" s="181">
        <v>300000</v>
      </c>
    </row>
    <row r="6633" spans="1:3" s="16" customFormat="1" ht="15" hidden="1" customHeight="1" outlineLevel="1" x14ac:dyDescent="0.2">
      <c r="A6633" s="197" t="s">
        <v>328</v>
      </c>
      <c r="B6633" s="198"/>
      <c r="C6633" s="180">
        <v>39891102</v>
      </c>
    </row>
    <row r="6634" spans="1:3" s="16" customFormat="1" ht="15" hidden="1" customHeight="1" outlineLevel="1" x14ac:dyDescent="0.2">
      <c r="A6634" s="199" t="s">
        <v>329</v>
      </c>
      <c r="B6634" s="200"/>
      <c r="C6634" s="180">
        <v>10818843</v>
      </c>
    </row>
    <row r="6635" spans="1:3" s="16" customFormat="1" ht="15" hidden="1" customHeight="1" outlineLevel="1" x14ac:dyDescent="0.2">
      <c r="A6635" s="199" t="s">
        <v>330</v>
      </c>
      <c r="B6635" s="200"/>
      <c r="C6635" s="180">
        <v>29072259</v>
      </c>
    </row>
    <row r="6636" spans="1:3" s="16" customFormat="1" ht="15" hidden="1" customHeight="1" outlineLevel="1" x14ac:dyDescent="0.2">
      <c r="A6636" s="197" t="s">
        <v>332</v>
      </c>
      <c r="B6636" s="198"/>
      <c r="C6636" s="180">
        <v>4724975</v>
      </c>
    </row>
    <row r="6637" spans="1:3" s="16" customFormat="1" ht="15" hidden="1" customHeight="1" outlineLevel="1" x14ac:dyDescent="0.2">
      <c r="A6637" s="199" t="s">
        <v>333</v>
      </c>
      <c r="B6637" s="200"/>
      <c r="C6637" s="180">
        <v>3280209</v>
      </c>
    </row>
    <row r="6638" spans="1:3" s="16" customFormat="1" ht="15" hidden="1" customHeight="1" outlineLevel="1" x14ac:dyDescent="0.2">
      <c r="A6638" s="199" t="s">
        <v>334</v>
      </c>
      <c r="B6638" s="200"/>
      <c r="C6638" s="180">
        <v>1444766</v>
      </c>
    </row>
    <row r="6639" spans="1:3" s="16" customFormat="1" ht="15" hidden="1" customHeight="1" outlineLevel="1" x14ac:dyDescent="0.2">
      <c r="A6639" s="197" t="s">
        <v>741</v>
      </c>
      <c r="B6639" s="198"/>
      <c r="C6639" s="180">
        <v>6200000</v>
      </c>
    </row>
    <row r="6640" spans="1:3" s="16" customFormat="1" ht="15" hidden="1" customHeight="1" outlineLevel="1" x14ac:dyDescent="0.2">
      <c r="A6640" s="199" t="s">
        <v>336</v>
      </c>
      <c r="B6640" s="200"/>
      <c r="C6640" s="180">
        <v>5900000</v>
      </c>
    </row>
    <row r="6641" spans="1:5" s="16" customFormat="1" ht="15" hidden="1" customHeight="1" outlineLevel="1" x14ac:dyDescent="0.2">
      <c r="A6641" s="199" t="s">
        <v>354</v>
      </c>
      <c r="B6641" s="200"/>
      <c r="C6641" s="181">
        <v>300000</v>
      </c>
    </row>
    <row r="6642" spans="1:5" ht="11.25" customHeight="1" collapsed="1" thickBot="1" x14ac:dyDescent="0.3">
      <c r="A6642" s="56" t="s">
        <v>263</v>
      </c>
      <c r="B6642" s="54"/>
      <c r="C6642" s="55"/>
      <c r="D6642" s="9"/>
      <c r="E6642" s="8"/>
    </row>
    <row r="6643" spans="1:5" s="111" customFormat="1" ht="19.5" thickTop="1" x14ac:dyDescent="0.3">
      <c r="A6643" s="112" t="s">
        <v>734</v>
      </c>
      <c r="B6643" s="113">
        <v>15117</v>
      </c>
      <c r="C6643" s="114">
        <v>18040219</v>
      </c>
      <c r="D6643" s="115">
        <f t="shared" si="31"/>
        <v>1193.3729575974069</v>
      </c>
      <c r="E6643" s="116">
        <f t="shared" si="32"/>
        <v>171.46163183870789</v>
      </c>
    </row>
    <row r="6644" spans="1:5" ht="17.25" hidden="1" outlineLevel="1" thickTop="1" thickBot="1" x14ac:dyDescent="0.3">
      <c r="A6644" s="277" t="s">
        <v>781</v>
      </c>
      <c r="B6644" s="278"/>
      <c r="C6644" s="279"/>
      <c r="D6644" s="9"/>
      <c r="E6644" s="8"/>
    </row>
    <row r="6645" spans="1:5" ht="17.25" hidden="1" outlineLevel="1" thickTop="1" thickBot="1" x14ac:dyDescent="0.3">
      <c r="A6645" s="30" t="s">
        <v>782</v>
      </c>
      <c r="B6645" s="31"/>
      <c r="C6645" s="32" t="s">
        <v>783</v>
      </c>
      <c r="D6645" s="9"/>
      <c r="E6645" s="8"/>
    </row>
    <row r="6646" spans="1:5" s="16" customFormat="1" ht="15" hidden="1" customHeight="1" outlineLevel="1" thickTop="1" x14ac:dyDescent="0.2">
      <c r="A6646" s="195" t="s">
        <v>655</v>
      </c>
      <c r="B6646" s="196"/>
      <c r="C6646" s="183">
        <v>18040219</v>
      </c>
    </row>
    <row r="6647" spans="1:5" s="16" customFormat="1" ht="15" hidden="1" customHeight="1" outlineLevel="1" x14ac:dyDescent="0.2">
      <c r="A6647" s="197" t="s">
        <v>310</v>
      </c>
      <c r="B6647" s="198"/>
      <c r="C6647" s="181">
        <v>672253</v>
      </c>
    </row>
    <row r="6648" spans="1:5" s="16" customFormat="1" ht="15" hidden="1" customHeight="1" outlineLevel="1" x14ac:dyDescent="0.2">
      <c r="A6648" s="199" t="s">
        <v>341</v>
      </c>
      <c r="B6648" s="200"/>
      <c r="C6648" s="181">
        <v>510236</v>
      </c>
    </row>
    <row r="6649" spans="1:5" s="16" customFormat="1" ht="15" hidden="1" customHeight="1" outlineLevel="1" x14ac:dyDescent="0.2">
      <c r="A6649" s="199" t="s">
        <v>311</v>
      </c>
      <c r="B6649" s="200"/>
      <c r="C6649" s="181">
        <v>162017</v>
      </c>
    </row>
    <row r="6650" spans="1:5" s="16" customFormat="1" ht="15" hidden="1" customHeight="1" outlineLevel="1" x14ac:dyDescent="0.2">
      <c r="A6650" s="197" t="s">
        <v>313</v>
      </c>
      <c r="B6650" s="198"/>
      <c r="C6650" s="180">
        <v>1696073</v>
      </c>
    </row>
    <row r="6651" spans="1:5" s="16" customFormat="1" ht="15" hidden="1" customHeight="1" outlineLevel="1" x14ac:dyDescent="0.2">
      <c r="A6651" s="199" t="s">
        <v>314</v>
      </c>
      <c r="B6651" s="200"/>
      <c r="C6651" s="181">
        <v>960815</v>
      </c>
    </row>
    <row r="6652" spans="1:5" s="16" customFormat="1" ht="15" hidden="1" customHeight="1" outlineLevel="1" x14ac:dyDescent="0.2">
      <c r="A6652" s="199" t="s">
        <v>315</v>
      </c>
      <c r="B6652" s="200"/>
      <c r="C6652" s="181">
        <v>300020</v>
      </c>
    </row>
    <row r="6653" spans="1:5" s="16" customFormat="1" ht="15" hidden="1" customHeight="1" outlineLevel="1" x14ac:dyDescent="0.2">
      <c r="A6653" s="199" t="s">
        <v>316</v>
      </c>
      <c r="B6653" s="200"/>
      <c r="C6653" s="181">
        <v>425238</v>
      </c>
    </row>
    <row r="6654" spans="1:5" s="16" customFormat="1" ht="15" hidden="1" customHeight="1" outlineLevel="1" x14ac:dyDescent="0.2">
      <c r="A6654" s="199" t="s">
        <v>317</v>
      </c>
      <c r="B6654" s="200"/>
      <c r="C6654" s="181">
        <v>10000</v>
      </c>
    </row>
    <row r="6655" spans="1:5" s="16" customFormat="1" ht="15" hidden="1" customHeight="1" outlineLevel="1" x14ac:dyDescent="0.2">
      <c r="A6655" s="197" t="s">
        <v>318</v>
      </c>
      <c r="B6655" s="198"/>
      <c r="C6655" s="181">
        <v>520139</v>
      </c>
    </row>
    <row r="6656" spans="1:5" s="16" customFormat="1" ht="15" hidden="1" customHeight="1" outlineLevel="1" x14ac:dyDescent="0.2">
      <c r="A6656" s="199" t="s">
        <v>319</v>
      </c>
      <c r="B6656" s="200"/>
      <c r="C6656" s="181">
        <v>442158</v>
      </c>
    </row>
    <row r="6657" spans="1:5" s="16" customFormat="1" ht="15" hidden="1" customHeight="1" outlineLevel="1" x14ac:dyDescent="0.2">
      <c r="A6657" s="199" t="s">
        <v>356</v>
      </c>
      <c r="B6657" s="200"/>
      <c r="C6657" s="181">
        <v>3600</v>
      </c>
    </row>
    <row r="6658" spans="1:5" s="16" customFormat="1" ht="15" hidden="1" customHeight="1" outlineLevel="1" x14ac:dyDescent="0.2">
      <c r="A6658" s="199" t="s">
        <v>321</v>
      </c>
      <c r="B6658" s="200"/>
      <c r="C6658" s="181">
        <v>74381</v>
      </c>
    </row>
    <row r="6659" spans="1:5" s="16" customFormat="1" ht="15" hidden="1" customHeight="1" outlineLevel="1" x14ac:dyDescent="0.2">
      <c r="A6659" s="197" t="s">
        <v>328</v>
      </c>
      <c r="B6659" s="198"/>
      <c r="C6659" s="180">
        <v>12742933</v>
      </c>
    </row>
    <row r="6660" spans="1:5" s="16" customFormat="1" ht="15" hidden="1" customHeight="1" outlineLevel="1" x14ac:dyDescent="0.2">
      <c r="A6660" s="199" t="s">
        <v>329</v>
      </c>
      <c r="B6660" s="200"/>
      <c r="C6660" s="180">
        <v>3456004</v>
      </c>
    </row>
    <row r="6661" spans="1:5" s="16" customFormat="1" ht="15" hidden="1" customHeight="1" outlineLevel="1" x14ac:dyDescent="0.2">
      <c r="A6661" s="199" t="s">
        <v>330</v>
      </c>
      <c r="B6661" s="200"/>
      <c r="C6661" s="180">
        <v>9286929</v>
      </c>
    </row>
    <row r="6662" spans="1:5" s="16" customFormat="1" ht="15" hidden="1" customHeight="1" outlineLevel="1" x14ac:dyDescent="0.2">
      <c r="A6662" s="197" t="s">
        <v>332</v>
      </c>
      <c r="B6662" s="198"/>
      <c r="C6662" s="181">
        <v>908821</v>
      </c>
    </row>
    <row r="6663" spans="1:5" s="16" customFormat="1" ht="15" hidden="1" customHeight="1" outlineLevel="1" x14ac:dyDescent="0.2">
      <c r="A6663" s="199" t="s">
        <v>333</v>
      </c>
      <c r="B6663" s="200"/>
      <c r="C6663" s="181">
        <v>659040</v>
      </c>
    </row>
    <row r="6664" spans="1:5" s="16" customFormat="1" ht="15" hidden="1" customHeight="1" outlineLevel="1" x14ac:dyDescent="0.2">
      <c r="A6664" s="199" t="s">
        <v>334</v>
      </c>
      <c r="B6664" s="200"/>
      <c r="C6664" s="181">
        <v>249781</v>
      </c>
    </row>
    <row r="6665" spans="1:5" s="16" customFormat="1" ht="15" hidden="1" customHeight="1" outlineLevel="1" x14ac:dyDescent="0.2">
      <c r="A6665" s="197" t="s">
        <v>741</v>
      </c>
      <c r="B6665" s="198"/>
      <c r="C6665" s="180">
        <v>1500000</v>
      </c>
    </row>
    <row r="6666" spans="1:5" s="16" customFormat="1" ht="15" hidden="1" customHeight="1" outlineLevel="1" x14ac:dyDescent="0.2">
      <c r="A6666" s="199" t="s">
        <v>336</v>
      </c>
      <c r="B6666" s="200"/>
      <c r="C6666" s="180">
        <v>1500000</v>
      </c>
    </row>
    <row r="6667" spans="1:5" ht="11.25" customHeight="1" collapsed="1" thickBot="1" x14ac:dyDescent="0.3">
      <c r="A6667" s="56" t="s">
        <v>734</v>
      </c>
      <c r="B6667" s="54"/>
      <c r="C6667" s="55"/>
      <c r="D6667" s="9"/>
      <c r="E6667" s="8"/>
    </row>
    <row r="6668" spans="1:5" s="111" customFormat="1" ht="19.5" thickTop="1" x14ac:dyDescent="0.3">
      <c r="A6668" s="106" t="s">
        <v>256</v>
      </c>
      <c r="B6668" s="107">
        <v>7390</v>
      </c>
      <c r="C6668" s="108">
        <v>8787855</v>
      </c>
      <c r="D6668" s="109">
        <f t="shared" si="31"/>
        <v>1189.1549391069011</v>
      </c>
      <c r="E6668" s="110">
        <f t="shared" si="32"/>
        <v>170.85559469926741</v>
      </c>
    </row>
    <row r="6669" spans="1:5" ht="17.25" hidden="1" outlineLevel="1" thickTop="1" thickBot="1" x14ac:dyDescent="0.3">
      <c r="A6669" s="277" t="s">
        <v>781</v>
      </c>
      <c r="B6669" s="278"/>
      <c r="C6669" s="279"/>
      <c r="D6669" s="9"/>
      <c r="E6669" s="8"/>
    </row>
    <row r="6670" spans="1:5" ht="17.25" hidden="1" outlineLevel="1" thickTop="1" thickBot="1" x14ac:dyDescent="0.3">
      <c r="A6670" s="30" t="s">
        <v>782</v>
      </c>
      <c r="B6670" s="31"/>
      <c r="C6670" s="32" t="s">
        <v>783</v>
      </c>
      <c r="D6670" s="9"/>
      <c r="E6670" s="8"/>
    </row>
    <row r="6671" spans="1:5" s="16" customFormat="1" ht="15" hidden="1" customHeight="1" outlineLevel="1" thickTop="1" x14ac:dyDescent="0.2">
      <c r="A6671" s="195" t="s">
        <v>645</v>
      </c>
      <c r="B6671" s="196"/>
      <c r="C6671" s="183">
        <v>8787855</v>
      </c>
    </row>
    <row r="6672" spans="1:5" s="16" customFormat="1" ht="15" hidden="1" customHeight="1" outlineLevel="1" x14ac:dyDescent="0.2">
      <c r="A6672" s="197" t="s">
        <v>310</v>
      </c>
      <c r="B6672" s="198"/>
      <c r="C6672" s="181">
        <v>349400</v>
      </c>
    </row>
    <row r="6673" spans="1:3" s="16" customFormat="1" ht="15" hidden="1" customHeight="1" outlineLevel="1" x14ac:dyDescent="0.2">
      <c r="A6673" s="199" t="s">
        <v>311</v>
      </c>
      <c r="B6673" s="200"/>
      <c r="C6673" s="181">
        <v>180000</v>
      </c>
    </row>
    <row r="6674" spans="1:3" s="16" customFormat="1" ht="15" hidden="1" customHeight="1" outlineLevel="1" x14ac:dyDescent="0.2">
      <c r="A6674" s="199" t="s">
        <v>312</v>
      </c>
      <c r="B6674" s="200"/>
      <c r="C6674" s="181">
        <v>169400</v>
      </c>
    </row>
    <row r="6675" spans="1:3" s="16" customFormat="1" ht="15" hidden="1" customHeight="1" outlineLevel="1" x14ac:dyDescent="0.2">
      <c r="A6675" s="197" t="s">
        <v>313</v>
      </c>
      <c r="B6675" s="198"/>
      <c r="C6675" s="181">
        <v>175000</v>
      </c>
    </row>
    <row r="6676" spans="1:3" s="16" customFormat="1" ht="15" hidden="1" customHeight="1" outlineLevel="1" x14ac:dyDescent="0.2">
      <c r="A6676" s="199" t="s">
        <v>314</v>
      </c>
      <c r="B6676" s="200"/>
      <c r="C6676" s="181">
        <v>60000</v>
      </c>
    </row>
    <row r="6677" spans="1:3" s="16" customFormat="1" ht="15" hidden="1" customHeight="1" outlineLevel="1" x14ac:dyDescent="0.2">
      <c r="A6677" s="199" t="s">
        <v>315</v>
      </c>
      <c r="B6677" s="200"/>
      <c r="C6677" s="181">
        <v>60000</v>
      </c>
    </row>
    <row r="6678" spans="1:3" s="16" customFormat="1" ht="15" hidden="1" customHeight="1" outlineLevel="1" x14ac:dyDescent="0.2">
      <c r="A6678" s="199" t="s">
        <v>316</v>
      </c>
      <c r="B6678" s="200"/>
      <c r="C6678" s="181">
        <v>50000</v>
      </c>
    </row>
    <row r="6679" spans="1:3" s="16" customFormat="1" ht="15" hidden="1" customHeight="1" outlineLevel="1" x14ac:dyDescent="0.2">
      <c r="A6679" s="199" t="s">
        <v>317</v>
      </c>
      <c r="B6679" s="200"/>
      <c r="C6679" s="181">
        <v>5000</v>
      </c>
    </row>
    <row r="6680" spans="1:3" s="16" customFormat="1" ht="15" hidden="1" customHeight="1" outlineLevel="1" x14ac:dyDescent="0.2">
      <c r="A6680" s="197" t="s">
        <v>318</v>
      </c>
      <c r="B6680" s="198"/>
      <c r="C6680" s="181">
        <v>175600</v>
      </c>
    </row>
    <row r="6681" spans="1:3" s="16" customFormat="1" ht="15" hidden="1" customHeight="1" outlineLevel="1" x14ac:dyDescent="0.2">
      <c r="A6681" s="199" t="s">
        <v>319</v>
      </c>
      <c r="B6681" s="200"/>
      <c r="C6681" s="181">
        <v>126600</v>
      </c>
    </row>
    <row r="6682" spans="1:3" s="16" customFormat="1" ht="15" hidden="1" customHeight="1" outlineLevel="1" x14ac:dyDescent="0.2">
      <c r="A6682" s="199" t="s">
        <v>321</v>
      </c>
      <c r="B6682" s="200"/>
      <c r="C6682" s="181">
        <v>29000</v>
      </c>
    </row>
    <row r="6683" spans="1:3" s="16" customFormat="1" ht="15" hidden="1" customHeight="1" outlineLevel="1" x14ac:dyDescent="0.2">
      <c r="A6683" s="199" t="s">
        <v>323</v>
      </c>
      <c r="B6683" s="200"/>
      <c r="C6683" s="181">
        <v>15000</v>
      </c>
    </row>
    <row r="6684" spans="1:3" s="16" customFormat="1" ht="15" hidden="1" customHeight="1" outlineLevel="1" x14ac:dyDescent="0.2">
      <c r="A6684" s="199" t="s">
        <v>324</v>
      </c>
      <c r="B6684" s="200"/>
      <c r="C6684" s="181">
        <v>5000</v>
      </c>
    </row>
    <row r="6685" spans="1:3" s="16" customFormat="1" ht="15" hidden="1" customHeight="1" outlineLevel="1" x14ac:dyDescent="0.2">
      <c r="A6685" s="197" t="s">
        <v>328</v>
      </c>
      <c r="B6685" s="198"/>
      <c r="C6685" s="180">
        <v>6229428</v>
      </c>
    </row>
    <row r="6686" spans="1:3" s="16" customFormat="1" ht="15" hidden="1" customHeight="1" outlineLevel="1" x14ac:dyDescent="0.2">
      <c r="A6686" s="199" t="s">
        <v>329</v>
      </c>
      <c r="B6686" s="200"/>
      <c r="C6686" s="180">
        <v>1689480</v>
      </c>
    </row>
    <row r="6687" spans="1:3" s="16" customFormat="1" ht="15" hidden="1" customHeight="1" outlineLevel="1" x14ac:dyDescent="0.2">
      <c r="A6687" s="199" t="s">
        <v>330</v>
      </c>
      <c r="B6687" s="200"/>
      <c r="C6687" s="180">
        <v>4539948</v>
      </c>
    </row>
    <row r="6688" spans="1:3" s="16" customFormat="1" ht="15" hidden="1" customHeight="1" outlineLevel="1" x14ac:dyDescent="0.2">
      <c r="A6688" s="197" t="s">
        <v>332</v>
      </c>
      <c r="B6688" s="198"/>
      <c r="C6688" s="181">
        <v>907817</v>
      </c>
    </row>
    <row r="6689" spans="1:5" s="16" customFormat="1" ht="15" hidden="1" customHeight="1" outlineLevel="1" x14ac:dyDescent="0.2">
      <c r="A6689" s="199" t="s">
        <v>333</v>
      </c>
      <c r="B6689" s="200"/>
      <c r="C6689" s="181">
        <v>310817</v>
      </c>
    </row>
    <row r="6690" spans="1:5" s="16" customFormat="1" ht="15" hidden="1" customHeight="1" outlineLevel="1" x14ac:dyDescent="0.2">
      <c r="A6690" s="199" t="s">
        <v>334</v>
      </c>
      <c r="B6690" s="200"/>
      <c r="C6690" s="181">
        <v>597000</v>
      </c>
    </row>
    <row r="6691" spans="1:5" s="16" customFormat="1" ht="15" hidden="1" customHeight="1" outlineLevel="1" x14ac:dyDescent="0.2">
      <c r="A6691" s="197" t="s">
        <v>741</v>
      </c>
      <c r="B6691" s="198"/>
      <c r="C6691" s="181">
        <v>950610</v>
      </c>
    </row>
    <row r="6692" spans="1:5" s="16" customFormat="1" ht="15" hidden="1" customHeight="1" outlineLevel="1" x14ac:dyDescent="0.2">
      <c r="A6692" s="199" t="s">
        <v>336</v>
      </c>
      <c r="B6692" s="200"/>
      <c r="C6692" s="181">
        <v>950610</v>
      </c>
    </row>
    <row r="6693" spans="1:5" ht="11.25" customHeight="1" collapsed="1" thickBot="1" x14ac:dyDescent="0.3">
      <c r="A6693" s="56" t="s">
        <v>256</v>
      </c>
      <c r="B6693" s="54"/>
      <c r="C6693" s="55"/>
      <c r="D6693" s="9"/>
      <c r="E6693" s="8"/>
    </row>
    <row r="6694" spans="1:5" s="111" customFormat="1" ht="19.5" thickTop="1" x14ac:dyDescent="0.3">
      <c r="A6694" s="112" t="s">
        <v>259</v>
      </c>
      <c r="B6694" s="113">
        <v>20093</v>
      </c>
      <c r="C6694" s="114">
        <v>23443452</v>
      </c>
      <c r="D6694" s="115">
        <f t="shared" si="31"/>
        <v>1166.7472254018812</v>
      </c>
      <c r="E6694" s="116">
        <f t="shared" si="32"/>
        <v>167.63609560371856</v>
      </c>
    </row>
    <row r="6695" spans="1:5" ht="17.25" hidden="1" outlineLevel="1" thickTop="1" thickBot="1" x14ac:dyDescent="0.3">
      <c r="A6695" s="277" t="s">
        <v>781</v>
      </c>
      <c r="B6695" s="278"/>
      <c r="C6695" s="279"/>
      <c r="D6695" s="9"/>
      <c r="E6695" s="8"/>
    </row>
    <row r="6696" spans="1:5" ht="17.25" hidden="1" outlineLevel="1" thickTop="1" thickBot="1" x14ac:dyDescent="0.3">
      <c r="A6696" s="30" t="s">
        <v>782</v>
      </c>
      <c r="B6696" s="31"/>
      <c r="C6696" s="32" t="s">
        <v>783</v>
      </c>
      <c r="D6696" s="9"/>
      <c r="E6696" s="8"/>
    </row>
    <row r="6697" spans="1:5" s="15" customFormat="1" ht="15" hidden="1" customHeight="1" outlineLevel="1" thickTop="1" x14ac:dyDescent="0.2">
      <c r="A6697" s="195" t="s">
        <v>614</v>
      </c>
      <c r="B6697" s="196"/>
      <c r="C6697" s="183">
        <v>23443452</v>
      </c>
    </row>
    <row r="6698" spans="1:5" s="15" customFormat="1" ht="15" hidden="1" customHeight="1" outlineLevel="1" x14ac:dyDescent="0.2">
      <c r="A6698" s="197" t="s">
        <v>310</v>
      </c>
      <c r="B6698" s="198"/>
      <c r="C6698" s="180">
        <v>1024140</v>
      </c>
    </row>
    <row r="6699" spans="1:5" s="15" customFormat="1" ht="15" hidden="1" customHeight="1" outlineLevel="1" x14ac:dyDescent="0.2">
      <c r="A6699" s="199" t="s">
        <v>341</v>
      </c>
      <c r="B6699" s="200"/>
      <c r="C6699" s="181">
        <v>411656</v>
      </c>
    </row>
    <row r="6700" spans="1:5" s="15" customFormat="1" ht="15" hidden="1" customHeight="1" outlineLevel="1" x14ac:dyDescent="0.2">
      <c r="A6700" s="199" t="s">
        <v>311</v>
      </c>
      <c r="B6700" s="200"/>
      <c r="C6700" s="181">
        <v>612484</v>
      </c>
    </row>
    <row r="6701" spans="1:5" s="15" customFormat="1" ht="15" hidden="1" customHeight="1" outlineLevel="1" x14ac:dyDescent="0.2">
      <c r="A6701" s="197" t="s">
        <v>313</v>
      </c>
      <c r="B6701" s="198"/>
      <c r="C6701" s="181">
        <v>837770</v>
      </c>
    </row>
    <row r="6702" spans="1:5" s="15" customFormat="1" ht="15" hidden="1" customHeight="1" outlineLevel="1" x14ac:dyDescent="0.2">
      <c r="A6702" s="199" t="s">
        <v>314</v>
      </c>
      <c r="B6702" s="200"/>
      <c r="C6702" s="181">
        <v>537770</v>
      </c>
    </row>
    <row r="6703" spans="1:5" s="15" customFormat="1" ht="15" hidden="1" customHeight="1" outlineLevel="1" x14ac:dyDescent="0.2">
      <c r="A6703" s="199" t="s">
        <v>315</v>
      </c>
      <c r="B6703" s="200"/>
      <c r="C6703" s="181">
        <v>85000</v>
      </c>
    </row>
    <row r="6704" spans="1:5" s="15" customFormat="1" ht="15" hidden="1" customHeight="1" outlineLevel="1" x14ac:dyDescent="0.2">
      <c r="A6704" s="199" t="s">
        <v>316</v>
      </c>
      <c r="B6704" s="200"/>
      <c r="C6704" s="181">
        <v>150000</v>
      </c>
    </row>
    <row r="6705" spans="1:3" s="15" customFormat="1" ht="15" hidden="1" customHeight="1" outlineLevel="1" x14ac:dyDescent="0.2">
      <c r="A6705" s="199" t="s">
        <v>317</v>
      </c>
      <c r="B6705" s="200"/>
      <c r="C6705" s="181">
        <v>65000</v>
      </c>
    </row>
    <row r="6706" spans="1:3" s="15" customFormat="1" ht="15" hidden="1" customHeight="1" outlineLevel="1" x14ac:dyDescent="0.2">
      <c r="A6706" s="197" t="s">
        <v>318</v>
      </c>
      <c r="B6706" s="198"/>
      <c r="C6706" s="180">
        <v>1471666</v>
      </c>
    </row>
    <row r="6707" spans="1:3" s="15" customFormat="1" ht="15" hidden="1" customHeight="1" outlineLevel="1" x14ac:dyDescent="0.2">
      <c r="A6707" s="199" t="s">
        <v>319</v>
      </c>
      <c r="B6707" s="200"/>
      <c r="C6707" s="181">
        <v>445800</v>
      </c>
    </row>
    <row r="6708" spans="1:3" s="15" customFormat="1" ht="15" hidden="1" customHeight="1" outlineLevel="1" x14ac:dyDescent="0.2">
      <c r="A6708" s="199" t="s">
        <v>343</v>
      </c>
      <c r="B6708" s="200"/>
      <c r="C6708" s="181">
        <v>1867</v>
      </c>
    </row>
    <row r="6709" spans="1:3" s="15" customFormat="1" ht="15" hidden="1" customHeight="1" outlineLevel="1" x14ac:dyDescent="0.2">
      <c r="A6709" s="199" t="s">
        <v>376</v>
      </c>
      <c r="B6709" s="200"/>
      <c r="C6709" s="181">
        <v>10854</v>
      </c>
    </row>
    <row r="6710" spans="1:3" s="15" customFormat="1" ht="15" hidden="1" customHeight="1" outlineLevel="1" x14ac:dyDescent="0.2">
      <c r="A6710" s="199" t="s">
        <v>746</v>
      </c>
      <c r="B6710" s="200"/>
      <c r="C6710" s="181">
        <v>370000</v>
      </c>
    </row>
    <row r="6711" spans="1:3" s="15" customFormat="1" ht="15" hidden="1" customHeight="1" outlineLevel="1" x14ac:dyDescent="0.2">
      <c r="A6711" s="199" t="s">
        <v>322</v>
      </c>
      <c r="B6711" s="200"/>
      <c r="C6711" s="181">
        <v>535645</v>
      </c>
    </row>
    <row r="6712" spans="1:3" s="15" customFormat="1" ht="15" hidden="1" customHeight="1" outlineLevel="1" x14ac:dyDescent="0.2">
      <c r="A6712" s="199" t="s">
        <v>357</v>
      </c>
      <c r="B6712" s="200"/>
      <c r="C6712" s="181">
        <v>65000</v>
      </c>
    </row>
    <row r="6713" spans="1:3" s="15" customFormat="1" ht="15" hidden="1" customHeight="1" outlineLevel="1" x14ac:dyDescent="0.2">
      <c r="A6713" s="199" t="s">
        <v>325</v>
      </c>
      <c r="B6713" s="200"/>
      <c r="C6713" s="181">
        <v>42500</v>
      </c>
    </row>
    <row r="6714" spans="1:3" s="15" customFormat="1" ht="15" hidden="1" customHeight="1" outlineLevel="1" x14ac:dyDescent="0.2">
      <c r="A6714" s="197" t="s">
        <v>328</v>
      </c>
      <c r="B6714" s="198"/>
      <c r="C6714" s="180">
        <v>16937471</v>
      </c>
    </row>
    <row r="6715" spans="1:3" s="15" customFormat="1" ht="15" hidden="1" customHeight="1" outlineLevel="1" x14ac:dyDescent="0.2">
      <c r="A6715" s="199" t="s">
        <v>329</v>
      </c>
      <c r="B6715" s="200"/>
      <c r="C6715" s="180">
        <v>4593602</v>
      </c>
    </row>
    <row r="6716" spans="1:3" s="15" customFormat="1" ht="15" hidden="1" customHeight="1" outlineLevel="1" x14ac:dyDescent="0.2">
      <c r="A6716" s="199" t="s">
        <v>330</v>
      </c>
      <c r="B6716" s="200"/>
      <c r="C6716" s="180">
        <v>12343869</v>
      </c>
    </row>
    <row r="6717" spans="1:3" s="15" customFormat="1" ht="15" hidden="1" customHeight="1" outlineLevel="1" x14ac:dyDescent="0.2">
      <c r="A6717" s="197" t="s">
        <v>332</v>
      </c>
      <c r="B6717" s="198"/>
      <c r="C6717" s="181">
        <v>877405</v>
      </c>
    </row>
    <row r="6718" spans="1:3" s="15" customFormat="1" ht="15" hidden="1" customHeight="1" outlineLevel="1" x14ac:dyDescent="0.2">
      <c r="A6718" s="199" t="s">
        <v>333</v>
      </c>
      <c r="B6718" s="200"/>
      <c r="C6718" s="181">
        <v>799949</v>
      </c>
    </row>
    <row r="6719" spans="1:3" s="15" customFormat="1" ht="15" hidden="1" customHeight="1" outlineLevel="1" x14ac:dyDescent="0.2">
      <c r="A6719" s="199" t="s">
        <v>743</v>
      </c>
      <c r="B6719" s="200"/>
      <c r="C6719" s="181">
        <v>77456</v>
      </c>
    </row>
    <row r="6720" spans="1:3" s="15" customFormat="1" ht="15" hidden="1" customHeight="1" outlineLevel="1" x14ac:dyDescent="0.2">
      <c r="A6720" s="197" t="s">
        <v>741</v>
      </c>
      <c r="B6720" s="198"/>
      <c r="C6720" s="180">
        <v>2295000</v>
      </c>
    </row>
    <row r="6721" spans="1:5" s="15" customFormat="1" ht="15" hidden="1" customHeight="1" outlineLevel="1" x14ac:dyDescent="0.2">
      <c r="A6721" s="199" t="s">
        <v>336</v>
      </c>
      <c r="B6721" s="200"/>
      <c r="C6721" s="180">
        <v>2295000</v>
      </c>
    </row>
    <row r="6722" spans="1:5" ht="11.25" customHeight="1" collapsed="1" thickBot="1" x14ac:dyDescent="0.3">
      <c r="A6722" s="56" t="s">
        <v>259</v>
      </c>
      <c r="B6722" s="54"/>
      <c r="C6722" s="55"/>
      <c r="D6722" s="9"/>
      <c r="E6722" s="8"/>
    </row>
    <row r="6723" spans="1:5" s="111" customFormat="1" ht="19.5" thickTop="1" x14ac:dyDescent="0.3">
      <c r="A6723" s="106" t="s">
        <v>229</v>
      </c>
      <c r="B6723" s="107">
        <v>5087</v>
      </c>
      <c r="C6723" s="108">
        <v>5906822</v>
      </c>
      <c r="D6723" s="109">
        <f t="shared" si="31"/>
        <v>1161.1602123058776</v>
      </c>
      <c r="E6723" s="110">
        <f t="shared" si="32"/>
        <v>166.83336383705139</v>
      </c>
    </row>
    <row r="6724" spans="1:5" ht="17.25" hidden="1" outlineLevel="1" thickTop="1" thickBot="1" x14ac:dyDescent="0.3">
      <c r="A6724" s="277" t="s">
        <v>781</v>
      </c>
      <c r="B6724" s="278"/>
      <c r="C6724" s="279"/>
      <c r="D6724" s="9"/>
      <c r="E6724" s="8"/>
    </row>
    <row r="6725" spans="1:5" ht="17.25" hidden="1" outlineLevel="1" thickTop="1" thickBot="1" x14ac:dyDescent="0.3">
      <c r="A6725" s="30" t="s">
        <v>782</v>
      </c>
      <c r="B6725" s="31"/>
      <c r="C6725" s="32" t="s">
        <v>783</v>
      </c>
      <c r="D6725" s="9"/>
      <c r="E6725" s="8"/>
    </row>
    <row r="6726" spans="1:5" s="15" customFormat="1" ht="15" hidden="1" customHeight="1" outlineLevel="1" thickTop="1" x14ac:dyDescent="0.2">
      <c r="A6726" s="195" t="s">
        <v>627</v>
      </c>
      <c r="B6726" s="196"/>
      <c r="C6726" s="183">
        <v>5906822</v>
      </c>
    </row>
    <row r="6727" spans="1:5" s="15" customFormat="1" ht="15" hidden="1" customHeight="1" outlineLevel="1" x14ac:dyDescent="0.2">
      <c r="A6727" s="197" t="s">
        <v>310</v>
      </c>
      <c r="B6727" s="198"/>
      <c r="C6727" s="181">
        <v>140000</v>
      </c>
    </row>
    <row r="6728" spans="1:5" s="15" customFormat="1" ht="15" hidden="1" customHeight="1" outlineLevel="1" x14ac:dyDescent="0.2">
      <c r="A6728" s="199" t="s">
        <v>341</v>
      </c>
      <c r="B6728" s="200"/>
      <c r="C6728" s="181">
        <v>30000</v>
      </c>
    </row>
    <row r="6729" spans="1:5" s="15" customFormat="1" ht="15" hidden="1" customHeight="1" outlineLevel="1" x14ac:dyDescent="0.2">
      <c r="A6729" s="199" t="s">
        <v>311</v>
      </c>
      <c r="B6729" s="200"/>
      <c r="C6729" s="181">
        <v>80000</v>
      </c>
    </row>
    <row r="6730" spans="1:5" s="15" customFormat="1" ht="15" hidden="1" customHeight="1" outlineLevel="1" x14ac:dyDescent="0.2">
      <c r="A6730" s="199" t="s">
        <v>312</v>
      </c>
      <c r="B6730" s="200"/>
      <c r="C6730" s="181">
        <v>30000</v>
      </c>
    </row>
    <row r="6731" spans="1:5" s="15" customFormat="1" ht="15" hidden="1" customHeight="1" outlineLevel="1" x14ac:dyDescent="0.2">
      <c r="A6731" s="197" t="s">
        <v>313</v>
      </c>
      <c r="B6731" s="198"/>
      <c r="C6731" s="181">
        <v>135000</v>
      </c>
    </row>
    <row r="6732" spans="1:5" s="15" customFormat="1" ht="15" hidden="1" customHeight="1" outlineLevel="1" x14ac:dyDescent="0.2">
      <c r="A6732" s="199" t="s">
        <v>314</v>
      </c>
      <c r="B6732" s="200"/>
      <c r="C6732" s="181">
        <v>120000</v>
      </c>
    </row>
    <row r="6733" spans="1:5" s="15" customFormat="1" ht="15" hidden="1" customHeight="1" outlineLevel="1" x14ac:dyDescent="0.2">
      <c r="A6733" s="199" t="s">
        <v>316</v>
      </c>
      <c r="B6733" s="200"/>
      <c r="C6733" s="181">
        <v>15000</v>
      </c>
    </row>
    <row r="6734" spans="1:5" s="15" customFormat="1" ht="15" hidden="1" customHeight="1" outlineLevel="1" x14ac:dyDescent="0.2">
      <c r="A6734" s="197" t="s">
        <v>318</v>
      </c>
      <c r="B6734" s="198"/>
      <c r="C6734" s="181">
        <v>125000</v>
      </c>
    </row>
    <row r="6735" spans="1:5" s="15" customFormat="1" ht="15" hidden="1" customHeight="1" outlineLevel="1" x14ac:dyDescent="0.2">
      <c r="A6735" s="199" t="s">
        <v>319</v>
      </c>
      <c r="B6735" s="200"/>
      <c r="C6735" s="181">
        <v>80000</v>
      </c>
    </row>
    <row r="6736" spans="1:5" s="15" customFormat="1" ht="15" hidden="1" customHeight="1" outlineLevel="1" x14ac:dyDescent="0.2">
      <c r="A6736" s="199" t="s">
        <v>321</v>
      </c>
      <c r="B6736" s="200"/>
      <c r="C6736" s="181">
        <v>20000</v>
      </c>
    </row>
    <row r="6737" spans="1:5" s="15" customFormat="1" ht="15" hidden="1" customHeight="1" outlineLevel="1" x14ac:dyDescent="0.2">
      <c r="A6737" s="199" t="s">
        <v>325</v>
      </c>
      <c r="B6737" s="200"/>
      <c r="C6737" s="181">
        <v>25000</v>
      </c>
    </row>
    <row r="6738" spans="1:5" s="15" customFormat="1" ht="15" hidden="1" customHeight="1" outlineLevel="1" x14ac:dyDescent="0.2">
      <c r="A6738" s="197" t="s">
        <v>328</v>
      </c>
      <c r="B6738" s="198"/>
      <c r="C6738" s="180">
        <v>4288106</v>
      </c>
    </row>
    <row r="6739" spans="1:5" s="15" customFormat="1" ht="15" hidden="1" customHeight="1" outlineLevel="1" x14ac:dyDescent="0.2">
      <c r="A6739" s="199" t="s">
        <v>329</v>
      </c>
      <c r="B6739" s="200"/>
      <c r="C6739" s="180">
        <v>1162975</v>
      </c>
    </row>
    <row r="6740" spans="1:5" s="15" customFormat="1" ht="15" hidden="1" customHeight="1" outlineLevel="1" x14ac:dyDescent="0.2">
      <c r="A6740" s="199" t="s">
        <v>330</v>
      </c>
      <c r="B6740" s="200"/>
      <c r="C6740" s="180">
        <v>3125131</v>
      </c>
    </row>
    <row r="6741" spans="1:5" s="15" customFormat="1" ht="15" hidden="1" customHeight="1" outlineLevel="1" x14ac:dyDescent="0.2">
      <c r="A6741" s="197" t="s">
        <v>332</v>
      </c>
      <c r="B6741" s="198"/>
      <c r="C6741" s="180">
        <v>1218716</v>
      </c>
    </row>
    <row r="6742" spans="1:5" s="15" customFormat="1" ht="15" hidden="1" customHeight="1" outlineLevel="1" x14ac:dyDescent="0.2">
      <c r="A6742" s="199" t="s">
        <v>333</v>
      </c>
      <c r="B6742" s="200"/>
      <c r="C6742" s="180">
        <v>1078835</v>
      </c>
    </row>
    <row r="6743" spans="1:5" s="15" customFormat="1" ht="15" hidden="1" customHeight="1" outlineLevel="1" x14ac:dyDescent="0.2">
      <c r="A6743" s="199" t="s">
        <v>334</v>
      </c>
      <c r="B6743" s="200"/>
      <c r="C6743" s="181">
        <v>139881</v>
      </c>
    </row>
    <row r="6744" spans="1:5" ht="11.25" customHeight="1" collapsed="1" thickBot="1" x14ac:dyDescent="0.3">
      <c r="A6744" s="56" t="s">
        <v>229</v>
      </c>
      <c r="B6744" s="54"/>
      <c r="C6744" s="55"/>
      <c r="D6744" s="9"/>
      <c r="E6744" s="8"/>
    </row>
    <row r="6745" spans="1:5" s="111" customFormat="1" ht="19.5" thickTop="1" x14ac:dyDescent="0.3">
      <c r="A6745" s="112" t="s">
        <v>230</v>
      </c>
      <c r="B6745" s="113">
        <v>12879</v>
      </c>
      <c r="C6745" s="114">
        <v>14585913</v>
      </c>
      <c r="D6745" s="115">
        <f t="shared" si="31"/>
        <v>1132.5345911949685</v>
      </c>
      <c r="E6745" s="116">
        <f t="shared" si="32"/>
        <v>162.72048724065638</v>
      </c>
    </row>
    <row r="6746" spans="1:5" ht="17.25" hidden="1" outlineLevel="1" thickTop="1" thickBot="1" x14ac:dyDescent="0.3">
      <c r="A6746" s="277" t="s">
        <v>781</v>
      </c>
      <c r="B6746" s="278"/>
      <c r="C6746" s="279"/>
      <c r="D6746" s="9"/>
      <c r="E6746" s="8"/>
    </row>
    <row r="6747" spans="1:5" ht="17.25" hidden="1" outlineLevel="1" thickTop="1" thickBot="1" x14ac:dyDescent="0.3">
      <c r="A6747" s="30" t="s">
        <v>782</v>
      </c>
      <c r="B6747" s="31"/>
      <c r="C6747" s="32" t="s">
        <v>783</v>
      </c>
      <c r="D6747" s="9"/>
      <c r="E6747" s="8"/>
    </row>
    <row r="6748" spans="1:5" s="15" customFormat="1" ht="15" hidden="1" customHeight="1" outlineLevel="1" thickTop="1" x14ac:dyDescent="0.2">
      <c r="A6748" s="193" t="s">
        <v>613</v>
      </c>
      <c r="B6748" s="194"/>
      <c r="C6748" s="183">
        <v>14585913</v>
      </c>
    </row>
    <row r="6749" spans="1:5" s="15" customFormat="1" ht="15" hidden="1" customHeight="1" outlineLevel="1" x14ac:dyDescent="0.2">
      <c r="A6749" s="197" t="s">
        <v>310</v>
      </c>
      <c r="B6749" s="198"/>
      <c r="C6749" s="181">
        <v>30000</v>
      </c>
    </row>
    <row r="6750" spans="1:5" s="15" customFormat="1" ht="15" hidden="1" customHeight="1" outlineLevel="1" x14ac:dyDescent="0.2">
      <c r="A6750" s="199" t="s">
        <v>341</v>
      </c>
      <c r="B6750" s="200"/>
      <c r="C6750" s="181">
        <v>15000</v>
      </c>
    </row>
    <row r="6751" spans="1:5" s="15" customFormat="1" ht="15" hidden="1" customHeight="1" outlineLevel="1" x14ac:dyDescent="0.2">
      <c r="A6751" s="199" t="s">
        <v>311</v>
      </c>
      <c r="B6751" s="200"/>
      <c r="C6751" s="181">
        <v>15000</v>
      </c>
    </row>
    <row r="6752" spans="1:5" s="15" customFormat="1" ht="15" hidden="1" customHeight="1" outlineLevel="1" x14ac:dyDescent="0.2">
      <c r="A6752" s="197" t="s">
        <v>313</v>
      </c>
      <c r="B6752" s="198"/>
      <c r="C6752" s="181">
        <v>289500</v>
      </c>
    </row>
    <row r="6753" spans="1:3" s="15" customFormat="1" ht="15" hidden="1" customHeight="1" outlineLevel="1" x14ac:dyDescent="0.2">
      <c r="A6753" s="199" t="s">
        <v>314</v>
      </c>
      <c r="B6753" s="200"/>
      <c r="C6753" s="181">
        <v>124500</v>
      </c>
    </row>
    <row r="6754" spans="1:3" s="15" customFormat="1" ht="15" hidden="1" customHeight="1" outlineLevel="1" x14ac:dyDescent="0.2">
      <c r="A6754" s="199" t="s">
        <v>315</v>
      </c>
      <c r="B6754" s="200"/>
      <c r="C6754" s="181">
        <v>35000</v>
      </c>
    </row>
    <row r="6755" spans="1:3" s="15" customFormat="1" ht="15" hidden="1" customHeight="1" outlineLevel="1" x14ac:dyDescent="0.2">
      <c r="A6755" s="199" t="s">
        <v>316</v>
      </c>
      <c r="B6755" s="200"/>
      <c r="C6755" s="181">
        <v>95000</v>
      </c>
    </row>
    <row r="6756" spans="1:3" s="15" customFormat="1" ht="15" hidden="1" customHeight="1" outlineLevel="1" x14ac:dyDescent="0.2">
      <c r="A6756" s="199" t="s">
        <v>317</v>
      </c>
      <c r="B6756" s="200"/>
      <c r="C6756" s="181">
        <v>35000</v>
      </c>
    </row>
    <row r="6757" spans="1:3" s="15" customFormat="1" ht="15" hidden="1" customHeight="1" outlineLevel="1" x14ac:dyDescent="0.2">
      <c r="A6757" s="197" t="s">
        <v>318</v>
      </c>
      <c r="B6757" s="198"/>
      <c r="C6757" s="181">
        <v>291275</v>
      </c>
    </row>
    <row r="6758" spans="1:3" s="15" customFormat="1" ht="15" hidden="1" customHeight="1" outlineLevel="1" x14ac:dyDescent="0.2">
      <c r="A6758" s="199" t="s">
        <v>319</v>
      </c>
      <c r="B6758" s="200"/>
      <c r="C6758" s="181">
        <v>115000</v>
      </c>
    </row>
    <row r="6759" spans="1:3" s="15" customFormat="1" ht="15" hidden="1" customHeight="1" outlineLevel="1" x14ac:dyDescent="0.2">
      <c r="A6759" s="199" t="s">
        <v>343</v>
      </c>
      <c r="B6759" s="200"/>
      <c r="C6759" s="181">
        <v>2882</v>
      </c>
    </row>
    <row r="6760" spans="1:3" s="15" customFormat="1" ht="15" hidden="1" customHeight="1" outlineLevel="1" x14ac:dyDescent="0.2">
      <c r="A6760" s="199" t="s">
        <v>376</v>
      </c>
      <c r="B6760" s="200"/>
      <c r="C6760" s="181">
        <v>7893</v>
      </c>
    </row>
    <row r="6761" spans="1:3" s="15" customFormat="1" ht="15" hidden="1" customHeight="1" outlineLevel="1" x14ac:dyDescent="0.2">
      <c r="A6761" s="199" t="s">
        <v>321</v>
      </c>
      <c r="B6761" s="200"/>
      <c r="C6761" s="181">
        <v>65000</v>
      </c>
    </row>
    <row r="6762" spans="1:3" s="15" customFormat="1" ht="15" hidden="1" customHeight="1" outlineLevel="1" x14ac:dyDescent="0.2">
      <c r="A6762" s="199" t="s">
        <v>357</v>
      </c>
      <c r="B6762" s="200"/>
      <c r="C6762" s="181">
        <v>35500</v>
      </c>
    </row>
    <row r="6763" spans="1:3" s="15" customFormat="1" ht="15" hidden="1" customHeight="1" outlineLevel="1" x14ac:dyDescent="0.2">
      <c r="A6763" s="199" t="s">
        <v>325</v>
      </c>
      <c r="B6763" s="200"/>
      <c r="C6763" s="181">
        <v>65000</v>
      </c>
    </row>
    <row r="6764" spans="1:3" s="15" customFormat="1" ht="15" hidden="1" customHeight="1" outlineLevel="1" x14ac:dyDescent="0.2">
      <c r="A6764" s="197" t="s">
        <v>328</v>
      </c>
      <c r="B6764" s="198"/>
      <c r="C6764" s="180">
        <v>10856403</v>
      </c>
    </row>
    <row r="6765" spans="1:3" s="15" customFormat="1" ht="15" hidden="1" customHeight="1" outlineLevel="1" x14ac:dyDescent="0.2">
      <c r="A6765" s="199" t="s">
        <v>329</v>
      </c>
      <c r="B6765" s="200"/>
      <c r="C6765" s="180">
        <v>2944359</v>
      </c>
    </row>
    <row r="6766" spans="1:3" s="15" customFormat="1" ht="15" hidden="1" customHeight="1" outlineLevel="1" x14ac:dyDescent="0.2">
      <c r="A6766" s="199" t="s">
        <v>330</v>
      </c>
      <c r="B6766" s="200"/>
      <c r="C6766" s="180">
        <v>7912044</v>
      </c>
    </row>
    <row r="6767" spans="1:3" s="15" customFormat="1" ht="15" hidden="1" customHeight="1" outlineLevel="1" x14ac:dyDescent="0.2">
      <c r="A6767" s="197" t="s">
        <v>332</v>
      </c>
      <c r="B6767" s="198"/>
      <c r="C6767" s="181">
        <v>823735</v>
      </c>
    </row>
    <row r="6768" spans="1:3" s="15" customFormat="1" ht="15" hidden="1" customHeight="1" outlineLevel="1" x14ac:dyDescent="0.2">
      <c r="A6768" s="199" t="s">
        <v>333</v>
      </c>
      <c r="B6768" s="200"/>
      <c r="C6768" s="181">
        <v>734646</v>
      </c>
    </row>
    <row r="6769" spans="1:5" s="15" customFormat="1" ht="15" hidden="1" customHeight="1" outlineLevel="1" x14ac:dyDescent="0.2">
      <c r="A6769" s="199" t="s">
        <v>334</v>
      </c>
      <c r="B6769" s="200"/>
      <c r="C6769" s="181">
        <v>89089</v>
      </c>
    </row>
    <row r="6770" spans="1:5" s="15" customFormat="1" ht="15" hidden="1" customHeight="1" outlineLevel="1" x14ac:dyDescent="0.2">
      <c r="A6770" s="197" t="s">
        <v>741</v>
      </c>
      <c r="B6770" s="198"/>
      <c r="C6770" s="180">
        <v>2295000</v>
      </c>
    </row>
    <row r="6771" spans="1:5" s="15" customFormat="1" ht="15" hidden="1" customHeight="1" outlineLevel="1" x14ac:dyDescent="0.2">
      <c r="A6771" s="199" t="s">
        <v>336</v>
      </c>
      <c r="B6771" s="200"/>
      <c r="C6771" s="180">
        <v>2295000</v>
      </c>
    </row>
    <row r="6772" spans="1:5" ht="11.25" customHeight="1" collapsed="1" thickBot="1" x14ac:dyDescent="0.3">
      <c r="A6772" s="56" t="s">
        <v>230</v>
      </c>
      <c r="B6772" s="54"/>
      <c r="C6772" s="55"/>
      <c r="D6772" s="9"/>
      <c r="E6772" s="8"/>
    </row>
    <row r="6773" spans="1:5" s="111" customFormat="1" ht="19.5" thickTop="1" x14ac:dyDescent="0.3">
      <c r="A6773" s="106" t="s">
        <v>231</v>
      </c>
      <c r="B6773" s="107">
        <v>26434</v>
      </c>
      <c r="C6773" s="108">
        <v>29724855</v>
      </c>
      <c r="D6773" s="109">
        <f t="shared" si="31"/>
        <v>1124.4932662480139</v>
      </c>
      <c r="E6773" s="110">
        <f t="shared" si="32"/>
        <v>161.56512446092154</v>
      </c>
    </row>
    <row r="6774" spans="1:5" ht="17.25" hidden="1" outlineLevel="1" thickTop="1" thickBot="1" x14ac:dyDescent="0.3">
      <c r="A6774" s="277" t="s">
        <v>781</v>
      </c>
      <c r="B6774" s="278"/>
      <c r="C6774" s="279"/>
      <c r="D6774" s="9"/>
      <c r="E6774" s="8"/>
    </row>
    <row r="6775" spans="1:5" ht="17.25" hidden="1" outlineLevel="1" thickTop="1" thickBot="1" x14ac:dyDescent="0.3">
      <c r="A6775" s="30" t="s">
        <v>782</v>
      </c>
      <c r="B6775" s="31"/>
      <c r="C6775" s="32" t="s">
        <v>783</v>
      </c>
      <c r="D6775" s="9"/>
      <c r="E6775" s="8"/>
    </row>
    <row r="6776" spans="1:5" s="15" customFormat="1" ht="15" hidden="1" customHeight="1" outlineLevel="1" thickTop="1" x14ac:dyDescent="0.2">
      <c r="A6776" s="195" t="s">
        <v>623</v>
      </c>
      <c r="B6776" s="196"/>
      <c r="C6776" s="183">
        <v>29724855</v>
      </c>
    </row>
    <row r="6777" spans="1:5" s="15" customFormat="1" ht="15" hidden="1" customHeight="1" outlineLevel="1" x14ac:dyDescent="0.2">
      <c r="A6777" s="197" t="s">
        <v>310</v>
      </c>
      <c r="B6777" s="198"/>
      <c r="C6777" s="181">
        <v>314049</v>
      </c>
    </row>
    <row r="6778" spans="1:5" s="15" customFormat="1" ht="15" hidden="1" customHeight="1" outlineLevel="1" x14ac:dyDescent="0.2">
      <c r="A6778" s="199" t="s">
        <v>311</v>
      </c>
      <c r="B6778" s="200"/>
      <c r="C6778" s="181">
        <v>264049</v>
      </c>
    </row>
    <row r="6779" spans="1:5" s="15" customFormat="1" ht="15" hidden="1" customHeight="1" outlineLevel="1" x14ac:dyDescent="0.2">
      <c r="A6779" s="199" t="s">
        <v>312</v>
      </c>
      <c r="B6779" s="200"/>
      <c r="C6779" s="181">
        <v>50000</v>
      </c>
    </row>
    <row r="6780" spans="1:5" s="15" customFormat="1" ht="15" hidden="1" customHeight="1" outlineLevel="1" x14ac:dyDescent="0.2">
      <c r="A6780" s="197" t="s">
        <v>313</v>
      </c>
      <c r="B6780" s="198"/>
      <c r="C6780" s="180">
        <v>1222000</v>
      </c>
    </row>
    <row r="6781" spans="1:5" s="15" customFormat="1" ht="15" hidden="1" customHeight="1" outlineLevel="1" x14ac:dyDescent="0.2">
      <c r="A6781" s="199" t="s">
        <v>314</v>
      </c>
      <c r="B6781" s="200"/>
      <c r="C6781" s="181">
        <v>250000</v>
      </c>
    </row>
    <row r="6782" spans="1:5" s="15" customFormat="1" ht="15" hidden="1" customHeight="1" outlineLevel="1" x14ac:dyDescent="0.2">
      <c r="A6782" s="199" t="s">
        <v>315</v>
      </c>
      <c r="B6782" s="200"/>
      <c r="C6782" s="181">
        <v>150000</v>
      </c>
    </row>
    <row r="6783" spans="1:5" s="15" customFormat="1" ht="15" hidden="1" customHeight="1" outlineLevel="1" x14ac:dyDescent="0.2">
      <c r="A6783" s="199" t="s">
        <v>316</v>
      </c>
      <c r="B6783" s="200"/>
      <c r="C6783" s="181">
        <v>140000</v>
      </c>
    </row>
    <row r="6784" spans="1:5" s="15" customFormat="1" ht="15" hidden="1" customHeight="1" outlineLevel="1" x14ac:dyDescent="0.2">
      <c r="A6784" s="199" t="s">
        <v>317</v>
      </c>
      <c r="B6784" s="200"/>
      <c r="C6784" s="181">
        <v>150000</v>
      </c>
    </row>
    <row r="6785" spans="1:3" s="15" customFormat="1" ht="15" hidden="1" customHeight="1" outlineLevel="1" x14ac:dyDescent="0.2">
      <c r="A6785" s="199" t="s">
        <v>338</v>
      </c>
      <c r="B6785" s="200"/>
      <c r="C6785" s="181">
        <v>532000</v>
      </c>
    </row>
    <row r="6786" spans="1:3" s="15" customFormat="1" ht="15" hidden="1" customHeight="1" outlineLevel="1" x14ac:dyDescent="0.2">
      <c r="A6786" s="197" t="s">
        <v>318</v>
      </c>
      <c r="B6786" s="198"/>
      <c r="C6786" s="180">
        <v>3103666</v>
      </c>
    </row>
    <row r="6787" spans="1:3" s="15" customFormat="1" ht="15" hidden="1" customHeight="1" outlineLevel="1" x14ac:dyDescent="0.2">
      <c r="A6787" s="199" t="s">
        <v>319</v>
      </c>
      <c r="B6787" s="200"/>
      <c r="C6787" s="181">
        <v>480000</v>
      </c>
    </row>
    <row r="6788" spans="1:3" s="15" customFormat="1" ht="15" hidden="1" customHeight="1" outlineLevel="1" x14ac:dyDescent="0.2">
      <c r="A6788" s="199" t="s">
        <v>343</v>
      </c>
      <c r="B6788" s="200"/>
      <c r="C6788" s="181">
        <v>118908</v>
      </c>
    </row>
    <row r="6789" spans="1:3" s="15" customFormat="1" ht="15" hidden="1" customHeight="1" outlineLevel="1" x14ac:dyDescent="0.2">
      <c r="A6789" s="199" t="s">
        <v>376</v>
      </c>
      <c r="B6789" s="200"/>
      <c r="C6789" s="181">
        <v>63324</v>
      </c>
    </row>
    <row r="6790" spans="1:3" s="15" customFormat="1" ht="15" hidden="1" customHeight="1" outlineLevel="1" x14ac:dyDescent="0.2">
      <c r="A6790" s="199" t="s">
        <v>321</v>
      </c>
      <c r="B6790" s="200"/>
      <c r="C6790" s="180">
        <v>1800000</v>
      </c>
    </row>
    <row r="6791" spans="1:3" s="15" customFormat="1" ht="15" hidden="1" customHeight="1" outlineLevel="1" x14ac:dyDescent="0.2">
      <c r="A6791" s="199" t="s">
        <v>322</v>
      </c>
      <c r="B6791" s="200"/>
      <c r="C6791" s="181">
        <v>576434</v>
      </c>
    </row>
    <row r="6792" spans="1:3" s="15" customFormat="1" ht="15" hidden="1" customHeight="1" outlineLevel="1" x14ac:dyDescent="0.2">
      <c r="A6792" s="199" t="s">
        <v>323</v>
      </c>
      <c r="B6792" s="200"/>
      <c r="C6792" s="181">
        <v>50000</v>
      </c>
    </row>
    <row r="6793" spans="1:3" s="15" customFormat="1" ht="15" hidden="1" customHeight="1" outlineLevel="1" x14ac:dyDescent="0.2">
      <c r="A6793" s="199" t="s">
        <v>324</v>
      </c>
      <c r="B6793" s="200"/>
      <c r="C6793" s="181">
        <v>15000</v>
      </c>
    </row>
    <row r="6794" spans="1:3" s="15" customFormat="1" ht="15" hidden="1" customHeight="1" outlineLevel="1" x14ac:dyDescent="0.2">
      <c r="A6794" s="197" t="s">
        <v>328</v>
      </c>
      <c r="B6794" s="198"/>
      <c r="C6794" s="180">
        <v>22195815</v>
      </c>
    </row>
    <row r="6795" spans="1:3" s="15" customFormat="1" ht="15" hidden="1" customHeight="1" outlineLevel="1" x14ac:dyDescent="0.2">
      <c r="A6795" s="199" t="s">
        <v>329</v>
      </c>
      <c r="B6795" s="200"/>
      <c r="C6795" s="180">
        <v>6019714</v>
      </c>
    </row>
    <row r="6796" spans="1:3" s="15" customFormat="1" ht="15" hidden="1" customHeight="1" outlineLevel="1" x14ac:dyDescent="0.2">
      <c r="A6796" s="199" t="s">
        <v>330</v>
      </c>
      <c r="B6796" s="200"/>
      <c r="C6796" s="180">
        <v>16176101</v>
      </c>
    </row>
    <row r="6797" spans="1:3" s="15" customFormat="1" ht="15" hidden="1" customHeight="1" outlineLevel="1" x14ac:dyDescent="0.2">
      <c r="A6797" s="197" t="s">
        <v>332</v>
      </c>
      <c r="B6797" s="198"/>
      <c r="C6797" s="180">
        <v>1090779</v>
      </c>
    </row>
    <row r="6798" spans="1:3" s="15" customFormat="1" ht="15" hidden="1" customHeight="1" outlineLevel="1" x14ac:dyDescent="0.2">
      <c r="A6798" s="199" t="s">
        <v>333</v>
      </c>
      <c r="B6798" s="200"/>
      <c r="C6798" s="180">
        <v>1090779</v>
      </c>
    </row>
    <row r="6799" spans="1:3" s="15" customFormat="1" ht="15" hidden="1" customHeight="1" outlineLevel="1" x14ac:dyDescent="0.2">
      <c r="A6799" s="197" t="s">
        <v>748</v>
      </c>
      <c r="B6799" s="198"/>
      <c r="C6799" s="180">
        <v>1798546</v>
      </c>
    </row>
    <row r="6800" spans="1:3" s="15" customFormat="1" ht="15" hidden="1" customHeight="1" outlineLevel="1" x14ac:dyDescent="0.2">
      <c r="A6800" s="199" t="s">
        <v>387</v>
      </c>
      <c r="B6800" s="200"/>
      <c r="C6800" s="180">
        <v>1798546</v>
      </c>
    </row>
    <row r="6801" spans="1:5" ht="11.25" customHeight="1" collapsed="1" thickBot="1" x14ac:dyDescent="0.3">
      <c r="A6801" s="56" t="s">
        <v>231</v>
      </c>
      <c r="B6801" s="54"/>
      <c r="C6801" s="55"/>
      <c r="D6801" s="9"/>
      <c r="E6801" s="8"/>
    </row>
    <row r="6802" spans="1:5" s="111" customFormat="1" ht="19.5" thickTop="1" x14ac:dyDescent="0.3">
      <c r="A6802" s="112" t="s">
        <v>260</v>
      </c>
      <c r="B6802" s="113">
        <v>52362</v>
      </c>
      <c r="C6802" s="114">
        <v>56766370</v>
      </c>
      <c r="D6802" s="115">
        <f t="shared" si="31"/>
        <v>1084.1138611970514</v>
      </c>
      <c r="E6802" s="116">
        <f t="shared" si="32"/>
        <v>155.76348580417405</v>
      </c>
    </row>
    <row r="6803" spans="1:5" ht="17.25" hidden="1" outlineLevel="1" thickTop="1" thickBot="1" x14ac:dyDescent="0.3">
      <c r="A6803" s="277" t="s">
        <v>781</v>
      </c>
      <c r="B6803" s="278"/>
      <c r="C6803" s="279"/>
      <c r="D6803" s="9"/>
      <c r="E6803" s="8"/>
    </row>
    <row r="6804" spans="1:5" ht="17.25" hidden="1" outlineLevel="1" thickTop="1" thickBot="1" x14ac:dyDescent="0.3">
      <c r="A6804" s="30" t="s">
        <v>782</v>
      </c>
      <c r="B6804" s="31"/>
      <c r="C6804" s="32" t="s">
        <v>783</v>
      </c>
      <c r="D6804" s="9"/>
      <c r="E6804" s="8"/>
    </row>
    <row r="6805" spans="1:5" s="15" customFormat="1" ht="15" hidden="1" customHeight="1" outlineLevel="1" thickTop="1" x14ac:dyDescent="0.2">
      <c r="A6805" s="195" t="s">
        <v>610</v>
      </c>
      <c r="B6805" s="196"/>
      <c r="C6805" s="183">
        <v>56766370</v>
      </c>
    </row>
    <row r="6806" spans="1:5" s="15" customFormat="1" ht="15" hidden="1" customHeight="1" outlineLevel="1" x14ac:dyDescent="0.2">
      <c r="A6806" s="197" t="s">
        <v>310</v>
      </c>
      <c r="B6806" s="198"/>
      <c r="C6806" s="180">
        <v>4020000</v>
      </c>
    </row>
    <row r="6807" spans="1:5" s="15" customFormat="1" ht="15" hidden="1" customHeight="1" outlineLevel="1" x14ac:dyDescent="0.2">
      <c r="A6807" s="199" t="s">
        <v>311</v>
      </c>
      <c r="B6807" s="200"/>
      <c r="C6807" s="180">
        <v>4000000</v>
      </c>
    </row>
    <row r="6808" spans="1:5" s="15" customFormat="1" ht="15" hidden="1" customHeight="1" outlineLevel="1" x14ac:dyDescent="0.2">
      <c r="A6808" s="199" t="s">
        <v>312</v>
      </c>
      <c r="B6808" s="200"/>
      <c r="C6808" s="181">
        <v>20000</v>
      </c>
    </row>
    <row r="6809" spans="1:5" s="15" customFormat="1" ht="15" hidden="1" customHeight="1" outlineLevel="1" x14ac:dyDescent="0.2">
      <c r="A6809" s="197" t="s">
        <v>313</v>
      </c>
      <c r="B6809" s="198"/>
      <c r="C6809" s="180">
        <v>1590000</v>
      </c>
    </row>
    <row r="6810" spans="1:5" s="15" customFormat="1" ht="15" hidden="1" customHeight="1" outlineLevel="1" x14ac:dyDescent="0.2">
      <c r="A6810" s="199" t="s">
        <v>314</v>
      </c>
      <c r="B6810" s="200"/>
      <c r="C6810" s="180">
        <v>1000000</v>
      </c>
    </row>
    <row r="6811" spans="1:5" s="15" customFormat="1" ht="15" hidden="1" customHeight="1" outlineLevel="1" x14ac:dyDescent="0.2">
      <c r="A6811" s="199" t="s">
        <v>315</v>
      </c>
      <c r="B6811" s="200"/>
      <c r="C6811" s="181">
        <v>290000</v>
      </c>
    </row>
    <row r="6812" spans="1:5" s="15" customFormat="1" ht="15" hidden="1" customHeight="1" outlineLevel="1" x14ac:dyDescent="0.2">
      <c r="A6812" s="199" t="s">
        <v>316</v>
      </c>
      <c r="B6812" s="200"/>
      <c r="C6812" s="181">
        <v>300000</v>
      </c>
    </row>
    <row r="6813" spans="1:5" s="15" customFormat="1" ht="15" hidden="1" customHeight="1" outlineLevel="1" x14ac:dyDescent="0.2">
      <c r="A6813" s="197" t="s">
        <v>318</v>
      </c>
      <c r="B6813" s="198"/>
      <c r="C6813" s="180">
        <v>2161542</v>
      </c>
    </row>
    <row r="6814" spans="1:5" s="15" customFormat="1" ht="15" hidden="1" customHeight="1" outlineLevel="1" x14ac:dyDescent="0.2">
      <c r="A6814" s="199" t="s">
        <v>319</v>
      </c>
      <c r="B6814" s="200"/>
      <c r="C6814" s="181">
        <v>750000</v>
      </c>
    </row>
    <row r="6815" spans="1:5" s="15" customFormat="1" ht="15" hidden="1" customHeight="1" outlineLevel="1" x14ac:dyDescent="0.2">
      <c r="A6815" s="199" t="s">
        <v>356</v>
      </c>
      <c r="B6815" s="200"/>
      <c r="C6815" s="181">
        <v>80000</v>
      </c>
    </row>
    <row r="6816" spans="1:5" s="15" customFormat="1" ht="15" hidden="1" customHeight="1" outlineLevel="1" x14ac:dyDescent="0.2">
      <c r="A6816" s="199" t="s">
        <v>343</v>
      </c>
      <c r="B6816" s="200"/>
      <c r="C6816" s="181">
        <v>290558</v>
      </c>
    </row>
    <row r="6817" spans="1:5" s="15" customFormat="1" ht="15" hidden="1" customHeight="1" outlineLevel="1" x14ac:dyDescent="0.2">
      <c r="A6817" s="199" t="s">
        <v>376</v>
      </c>
      <c r="B6817" s="200"/>
      <c r="C6817" s="181">
        <v>30984</v>
      </c>
    </row>
    <row r="6818" spans="1:5" s="15" customFormat="1" ht="15" hidden="1" customHeight="1" outlineLevel="1" x14ac:dyDescent="0.2">
      <c r="A6818" s="199" t="s">
        <v>746</v>
      </c>
      <c r="B6818" s="200"/>
      <c r="C6818" s="181">
        <v>500000</v>
      </c>
    </row>
    <row r="6819" spans="1:5" s="15" customFormat="1" ht="15" hidden="1" customHeight="1" outlineLevel="1" x14ac:dyDescent="0.2">
      <c r="A6819" s="199" t="s">
        <v>323</v>
      </c>
      <c r="B6819" s="200"/>
      <c r="C6819" s="181">
        <v>10000</v>
      </c>
    </row>
    <row r="6820" spans="1:5" s="15" customFormat="1" ht="15" hidden="1" customHeight="1" outlineLevel="1" x14ac:dyDescent="0.2">
      <c r="A6820" s="199" t="s">
        <v>325</v>
      </c>
      <c r="B6820" s="200"/>
      <c r="C6820" s="181">
        <v>500000</v>
      </c>
    </row>
    <row r="6821" spans="1:5" s="15" customFormat="1" ht="15" hidden="1" customHeight="1" outlineLevel="1" x14ac:dyDescent="0.2">
      <c r="A6821" s="197" t="s">
        <v>328</v>
      </c>
      <c r="B6821" s="198"/>
      <c r="C6821" s="180">
        <v>44066252</v>
      </c>
    </row>
    <row r="6822" spans="1:5" s="15" customFormat="1" ht="15" hidden="1" customHeight="1" outlineLevel="1" x14ac:dyDescent="0.2">
      <c r="A6822" s="199" t="s">
        <v>329</v>
      </c>
      <c r="B6822" s="200"/>
      <c r="C6822" s="180">
        <v>11951183</v>
      </c>
    </row>
    <row r="6823" spans="1:5" s="15" customFormat="1" ht="15" hidden="1" customHeight="1" outlineLevel="1" x14ac:dyDescent="0.2">
      <c r="A6823" s="199" t="s">
        <v>330</v>
      </c>
      <c r="B6823" s="200"/>
      <c r="C6823" s="180">
        <v>32115069</v>
      </c>
    </row>
    <row r="6824" spans="1:5" s="15" customFormat="1" ht="15" hidden="1" customHeight="1" outlineLevel="1" x14ac:dyDescent="0.2">
      <c r="A6824" s="197" t="s">
        <v>332</v>
      </c>
      <c r="B6824" s="198"/>
      <c r="C6824" s="180">
        <v>2428576</v>
      </c>
    </row>
    <row r="6825" spans="1:5" s="15" customFormat="1" ht="15" hidden="1" customHeight="1" outlineLevel="1" x14ac:dyDescent="0.2">
      <c r="A6825" s="199" t="s">
        <v>333</v>
      </c>
      <c r="B6825" s="200"/>
      <c r="C6825" s="180">
        <v>2428576</v>
      </c>
    </row>
    <row r="6826" spans="1:5" s="15" customFormat="1" ht="15" hidden="1" customHeight="1" outlineLevel="1" x14ac:dyDescent="0.2">
      <c r="A6826" s="197" t="s">
        <v>741</v>
      </c>
      <c r="B6826" s="198"/>
      <c r="C6826" s="180">
        <v>2500000</v>
      </c>
    </row>
    <row r="6827" spans="1:5" s="15" customFormat="1" ht="15" hidden="1" customHeight="1" outlineLevel="1" x14ac:dyDescent="0.2">
      <c r="A6827" s="199" t="s">
        <v>336</v>
      </c>
      <c r="B6827" s="200"/>
      <c r="C6827" s="180">
        <v>2500000</v>
      </c>
    </row>
    <row r="6828" spans="1:5" ht="11.25" customHeight="1" collapsed="1" thickBot="1" x14ac:dyDescent="0.3">
      <c r="A6828" s="56" t="s">
        <v>260</v>
      </c>
      <c r="B6828" s="54"/>
      <c r="C6828" s="55"/>
      <c r="D6828" s="9"/>
      <c r="E6828" s="8"/>
    </row>
    <row r="6829" spans="1:5" s="111" customFormat="1" ht="19.5" thickTop="1" x14ac:dyDescent="0.3">
      <c r="A6829" s="106" t="s">
        <v>266</v>
      </c>
      <c r="B6829" s="107">
        <v>19103</v>
      </c>
      <c r="C6829" s="108">
        <v>20662622</v>
      </c>
      <c r="D6829" s="109">
        <f t="shared" si="31"/>
        <v>1081.6427786211589</v>
      </c>
      <c r="E6829" s="110">
        <f t="shared" si="32"/>
        <v>155.40844520418949</v>
      </c>
    </row>
    <row r="6830" spans="1:5" ht="17.25" hidden="1" outlineLevel="1" thickTop="1" thickBot="1" x14ac:dyDescent="0.3">
      <c r="A6830" s="277" t="s">
        <v>781</v>
      </c>
      <c r="B6830" s="278"/>
      <c r="C6830" s="279"/>
      <c r="D6830" s="9"/>
      <c r="E6830" s="8"/>
    </row>
    <row r="6831" spans="1:5" ht="17.25" hidden="1" outlineLevel="1" thickTop="1" thickBot="1" x14ac:dyDescent="0.3">
      <c r="A6831" s="30" t="s">
        <v>782</v>
      </c>
      <c r="B6831" s="31"/>
      <c r="C6831" s="32" t="s">
        <v>783</v>
      </c>
      <c r="D6831" s="9"/>
      <c r="E6831" s="8"/>
    </row>
    <row r="6832" spans="1:5" s="16" customFormat="1" ht="15" hidden="1" customHeight="1" outlineLevel="1" thickTop="1" x14ac:dyDescent="0.2">
      <c r="A6832" s="195" t="s">
        <v>656</v>
      </c>
      <c r="B6832" s="196"/>
      <c r="C6832" s="183">
        <v>20662622</v>
      </c>
    </row>
    <row r="6833" spans="1:3" s="16" customFormat="1" ht="15" hidden="1" customHeight="1" outlineLevel="1" x14ac:dyDescent="0.2">
      <c r="A6833" s="197" t="s">
        <v>310</v>
      </c>
      <c r="B6833" s="198"/>
      <c r="C6833" s="181">
        <v>100000</v>
      </c>
    </row>
    <row r="6834" spans="1:3" s="16" customFormat="1" ht="15" hidden="1" customHeight="1" outlineLevel="1" x14ac:dyDescent="0.2">
      <c r="A6834" s="199" t="s">
        <v>311</v>
      </c>
      <c r="B6834" s="200"/>
      <c r="C6834" s="181">
        <v>100000</v>
      </c>
    </row>
    <row r="6835" spans="1:3" s="16" customFormat="1" ht="15" hidden="1" customHeight="1" outlineLevel="1" x14ac:dyDescent="0.2">
      <c r="A6835" s="197" t="s">
        <v>313</v>
      </c>
      <c r="B6835" s="198"/>
      <c r="C6835" s="181">
        <v>947506</v>
      </c>
    </row>
    <row r="6836" spans="1:3" s="16" customFormat="1" ht="15" hidden="1" customHeight="1" outlineLevel="1" x14ac:dyDescent="0.2">
      <c r="A6836" s="199" t="s">
        <v>314</v>
      </c>
      <c r="B6836" s="200"/>
      <c r="C6836" s="181">
        <v>601590</v>
      </c>
    </row>
    <row r="6837" spans="1:3" s="16" customFormat="1" ht="15" hidden="1" customHeight="1" outlineLevel="1" x14ac:dyDescent="0.2">
      <c r="A6837" s="199" t="s">
        <v>315</v>
      </c>
      <c r="B6837" s="200"/>
      <c r="C6837" s="181">
        <v>225596</v>
      </c>
    </row>
    <row r="6838" spans="1:3" s="16" customFormat="1" ht="15" hidden="1" customHeight="1" outlineLevel="1" x14ac:dyDescent="0.2">
      <c r="A6838" s="199" t="s">
        <v>316</v>
      </c>
      <c r="B6838" s="200"/>
      <c r="C6838" s="181">
        <v>75200</v>
      </c>
    </row>
    <row r="6839" spans="1:3" s="16" customFormat="1" ht="15" hidden="1" customHeight="1" outlineLevel="1" x14ac:dyDescent="0.2">
      <c r="A6839" s="199" t="s">
        <v>317</v>
      </c>
      <c r="B6839" s="200"/>
      <c r="C6839" s="181">
        <v>45120</v>
      </c>
    </row>
    <row r="6840" spans="1:3" s="16" customFormat="1" ht="15" hidden="1" customHeight="1" outlineLevel="1" x14ac:dyDescent="0.2">
      <c r="A6840" s="197" t="s">
        <v>318</v>
      </c>
      <c r="B6840" s="198"/>
      <c r="C6840" s="180">
        <v>2712429</v>
      </c>
    </row>
    <row r="6841" spans="1:3" s="16" customFormat="1" ht="15" hidden="1" customHeight="1" outlineLevel="1" x14ac:dyDescent="0.2">
      <c r="A6841" s="199" t="s">
        <v>319</v>
      </c>
      <c r="B6841" s="200"/>
      <c r="C6841" s="181">
        <v>360952</v>
      </c>
    </row>
    <row r="6842" spans="1:3" s="16" customFormat="1" ht="15" hidden="1" customHeight="1" outlineLevel="1" x14ac:dyDescent="0.2">
      <c r="A6842" s="199" t="s">
        <v>356</v>
      </c>
      <c r="B6842" s="200"/>
      <c r="C6842" s="181">
        <v>22560</v>
      </c>
    </row>
    <row r="6843" spans="1:3" s="16" customFormat="1" ht="15" hidden="1" customHeight="1" outlineLevel="1" x14ac:dyDescent="0.2">
      <c r="A6843" s="199" t="s">
        <v>343</v>
      </c>
      <c r="B6843" s="200"/>
      <c r="C6843" s="181">
        <v>25500</v>
      </c>
    </row>
    <row r="6844" spans="1:3" s="16" customFormat="1" ht="15" hidden="1" customHeight="1" outlineLevel="1" x14ac:dyDescent="0.2">
      <c r="A6844" s="199" t="s">
        <v>746</v>
      </c>
      <c r="B6844" s="200"/>
      <c r="C6844" s="181">
        <v>330872</v>
      </c>
    </row>
    <row r="6845" spans="1:3" s="16" customFormat="1" ht="15" hidden="1" customHeight="1" outlineLevel="1" x14ac:dyDescent="0.2">
      <c r="A6845" s="199" t="s">
        <v>322</v>
      </c>
      <c r="B6845" s="200"/>
      <c r="C6845" s="181">
        <v>300795</v>
      </c>
    </row>
    <row r="6846" spans="1:3" s="16" customFormat="1" ht="15" hidden="1" customHeight="1" outlineLevel="1" x14ac:dyDescent="0.2">
      <c r="A6846" s="199" t="s">
        <v>323</v>
      </c>
      <c r="B6846" s="200"/>
      <c r="C6846" s="181">
        <v>30080</v>
      </c>
    </row>
    <row r="6847" spans="1:3" s="16" customFormat="1" ht="15" hidden="1" customHeight="1" outlineLevel="1" x14ac:dyDescent="0.2">
      <c r="A6847" s="199" t="s">
        <v>325</v>
      </c>
      <c r="B6847" s="200"/>
      <c r="C6847" s="180">
        <v>1641670</v>
      </c>
    </row>
    <row r="6848" spans="1:3" s="16" customFormat="1" ht="15" hidden="1" customHeight="1" outlineLevel="1" x14ac:dyDescent="0.2">
      <c r="A6848" s="197" t="s">
        <v>328</v>
      </c>
      <c r="B6848" s="198"/>
      <c r="C6848" s="180">
        <v>16102947</v>
      </c>
    </row>
    <row r="6849" spans="1:5" s="16" customFormat="1" ht="15" hidden="1" customHeight="1" outlineLevel="1" x14ac:dyDescent="0.2">
      <c r="A6849" s="199" t="s">
        <v>329</v>
      </c>
      <c r="B6849" s="200"/>
      <c r="C6849" s="180">
        <v>4367271</v>
      </c>
    </row>
    <row r="6850" spans="1:5" s="16" customFormat="1" ht="15" hidden="1" customHeight="1" outlineLevel="1" x14ac:dyDescent="0.2">
      <c r="A6850" s="199" t="s">
        <v>330</v>
      </c>
      <c r="B6850" s="200"/>
      <c r="C6850" s="180">
        <v>11735676</v>
      </c>
    </row>
    <row r="6851" spans="1:5" s="16" customFormat="1" ht="15" hidden="1" customHeight="1" outlineLevel="1" x14ac:dyDescent="0.2">
      <c r="A6851" s="197" t="s">
        <v>332</v>
      </c>
      <c r="B6851" s="198"/>
      <c r="C6851" s="181">
        <v>799740</v>
      </c>
    </row>
    <row r="6852" spans="1:5" s="16" customFormat="1" ht="15" hidden="1" customHeight="1" outlineLevel="1" x14ac:dyDescent="0.2">
      <c r="A6852" s="199" t="s">
        <v>333</v>
      </c>
      <c r="B6852" s="200"/>
      <c r="C6852" s="181">
        <v>798529</v>
      </c>
    </row>
    <row r="6853" spans="1:5" s="16" customFormat="1" ht="15" hidden="1" customHeight="1" outlineLevel="1" x14ac:dyDescent="0.2">
      <c r="A6853" s="199" t="s">
        <v>334</v>
      </c>
      <c r="B6853" s="200"/>
      <c r="C6853" s="181">
        <v>1211</v>
      </c>
    </row>
    <row r="6854" spans="1:5" ht="11.25" customHeight="1" collapsed="1" thickBot="1" x14ac:dyDescent="0.3">
      <c r="A6854" s="56" t="s">
        <v>266</v>
      </c>
      <c r="B6854" s="54"/>
      <c r="C6854" s="55"/>
      <c r="D6854" s="9"/>
      <c r="E6854" s="8"/>
    </row>
    <row r="6855" spans="1:5" s="111" customFormat="1" ht="19.5" thickTop="1" x14ac:dyDescent="0.3">
      <c r="A6855" s="112" t="s">
        <v>233</v>
      </c>
      <c r="B6855" s="113">
        <v>32186</v>
      </c>
      <c r="C6855" s="114">
        <v>33013364</v>
      </c>
      <c r="D6855" s="115">
        <f t="shared" si="31"/>
        <v>1025.7057105573851</v>
      </c>
      <c r="E6855" s="116">
        <f t="shared" si="32"/>
        <v>147.37151013755533</v>
      </c>
    </row>
    <row r="6856" spans="1:5" ht="17.25" hidden="1" outlineLevel="1" thickTop="1" thickBot="1" x14ac:dyDescent="0.3">
      <c r="A6856" s="277" t="s">
        <v>781</v>
      </c>
      <c r="B6856" s="278"/>
      <c r="C6856" s="279"/>
      <c r="D6856" s="9"/>
      <c r="E6856" s="8"/>
    </row>
    <row r="6857" spans="1:5" ht="17.25" hidden="1" outlineLevel="1" thickTop="1" thickBot="1" x14ac:dyDescent="0.3">
      <c r="A6857" s="30" t="s">
        <v>782</v>
      </c>
      <c r="B6857" s="31"/>
      <c r="C6857" s="32" t="s">
        <v>783</v>
      </c>
      <c r="D6857" s="9"/>
      <c r="E6857" s="8"/>
    </row>
    <row r="6858" spans="1:5" s="15" customFormat="1" ht="15" hidden="1" customHeight="1" outlineLevel="1" thickTop="1" x14ac:dyDescent="0.2">
      <c r="A6858" s="195" t="s">
        <v>622</v>
      </c>
      <c r="B6858" s="196"/>
      <c r="C6858" s="183">
        <v>33013364</v>
      </c>
    </row>
    <row r="6859" spans="1:5" s="15" customFormat="1" ht="15" hidden="1" customHeight="1" outlineLevel="1" x14ac:dyDescent="0.2">
      <c r="A6859" s="197" t="s">
        <v>310</v>
      </c>
      <c r="B6859" s="198"/>
      <c r="C6859" s="181">
        <v>370000</v>
      </c>
    </row>
    <row r="6860" spans="1:5" s="15" customFormat="1" ht="15" hidden="1" customHeight="1" outlineLevel="1" x14ac:dyDescent="0.2">
      <c r="A6860" s="199" t="s">
        <v>311</v>
      </c>
      <c r="B6860" s="200"/>
      <c r="C6860" s="181">
        <v>360000</v>
      </c>
    </row>
    <row r="6861" spans="1:5" s="15" customFormat="1" ht="15" hidden="1" customHeight="1" outlineLevel="1" x14ac:dyDescent="0.2">
      <c r="A6861" s="199" t="s">
        <v>312</v>
      </c>
      <c r="B6861" s="200"/>
      <c r="C6861" s="181">
        <v>10000</v>
      </c>
    </row>
    <row r="6862" spans="1:5" s="15" customFormat="1" ht="15" hidden="1" customHeight="1" outlineLevel="1" x14ac:dyDescent="0.2">
      <c r="A6862" s="197" t="s">
        <v>313</v>
      </c>
      <c r="B6862" s="198"/>
      <c r="C6862" s="180">
        <v>1235000</v>
      </c>
    </row>
    <row r="6863" spans="1:5" s="15" customFormat="1" ht="15" hidden="1" customHeight="1" outlineLevel="1" x14ac:dyDescent="0.2">
      <c r="A6863" s="199" t="s">
        <v>314</v>
      </c>
      <c r="B6863" s="200"/>
      <c r="C6863" s="180">
        <v>1150000</v>
      </c>
    </row>
    <row r="6864" spans="1:5" s="15" customFormat="1" ht="15" hidden="1" customHeight="1" outlineLevel="1" x14ac:dyDescent="0.2">
      <c r="A6864" s="199" t="s">
        <v>316</v>
      </c>
      <c r="B6864" s="200"/>
      <c r="C6864" s="181">
        <v>50000</v>
      </c>
    </row>
    <row r="6865" spans="1:3" s="15" customFormat="1" ht="15" hidden="1" customHeight="1" outlineLevel="1" x14ac:dyDescent="0.2">
      <c r="A6865" s="199" t="s">
        <v>317</v>
      </c>
      <c r="B6865" s="200"/>
      <c r="C6865" s="181">
        <v>15000</v>
      </c>
    </row>
    <row r="6866" spans="1:3" s="15" customFormat="1" ht="15" hidden="1" customHeight="1" outlineLevel="1" x14ac:dyDescent="0.2">
      <c r="A6866" s="199" t="s">
        <v>338</v>
      </c>
      <c r="B6866" s="200"/>
      <c r="C6866" s="181">
        <v>20000</v>
      </c>
    </row>
    <row r="6867" spans="1:3" s="15" customFormat="1" ht="15" hidden="1" customHeight="1" outlineLevel="1" x14ac:dyDescent="0.2">
      <c r="A6867" s="197" t="s">
        <v>318</v>
      </c>
      <c r="B6867" s="198"/>
      <c r="C6867" s="181">
        <v>606534</v>
      </c>
    </row>
    <row r="6868" spans="1:3" s="15" customFormat="1" ht="15" hidden="1" customHeight="1" outlineLevel="1" x14ac:dyDescent="0.2">
      <c r="A6868" s="199" t="s">
        <v>319</v>
      </c>
      <c r="B6868" s="200"/>
      <c r="C6868" s="181">
        <v>15000</v>
      </c>
    </row>
    <row r="6869" spans="1:3" s="15" customFormat="1" ht="15" hidden="1" customHeight="1" outlineLevel="1" x14ac:dyDescent="0.2">
      <c r="A6869" s="199" t="s">
        <v>343</v>
      </c>
      <c r="B6869" s="200"/>
      <c r="C6869" s="181">
        <v>82656</v>
      </c>
    </row>
    <row r="6870" spans="1:3" s="15" customFormat="1" ht="15" hidden="1" customHeight="1" outlineLevel="1" x14ac:dyDescent="0.2">
      <c r="A6870" s="199" t="s">
        <v>376</v>
      </c>
      <c r="B6870" s="200"/>
      <c r="C6870" s="181">
        <v>268878</v>
      </c>
    </row>
    <row r="6871" spans="1:3" s="15" customFormat="1" ht="15" hidden="1" customHeight="1" outlineLevel="1" x14ac:dyDescent="0.2">
      <c r="A6871" s="199" t="s">
        <v>321</v>
      </c>
      <c r="B6871" s="200"/>
      <c r="C6871" s="181">
        <v>70000</v>
      </c>
    </row>
    <row r="6872" spans="1:3" s="15" customFormat="1" ht="15" hidden="1" customHeight="1" outlineLevel="1" x14ac:dyDescent="0.2">
      <c r="A6872" s="199" t="s">
        <v>322</v>
      </c>
      <c r="B6872" s="200"/>
      <c r="C6872" s="181">
        <v>170000</v>
      </c>
    </row>
    <row r="6873" spans="1:3" s="15" customFormat="1" ht="15" hidden="1" customHeight="1" outlineLevel="1" x14ac:dyDescent="0.2">
      <c r="A6873" s="197" t="s">
        <v>328</v>
      </c>
      <c r="B6873" s="198"/>
      <c r="C6873" s="180">
        <v>27112765</v>
      </c>
    </row>
    <row r="6874" spans="1:3" s="15" customFormat="1" ht="15" hidden="1" customHeight="1" outlineLevel="1" x14ac:dyDescent="0.2">
      <c r="A6874" s="199" t="s">
        <v>329</v>
      </c>
      <c r="B6874" s="200"/>
      <c r="C6874" s="180">
        <v>7353237</v>
      </c>
    </row>
    <row r="6875" spans="1:3" s="15" customFormat="1" ht="15" hidden="1" customHeight="1" outlineLevel="1" x14ac:dyDescent="0.2">
      <c r="A6875" s="199" t="s">
        <v>330</v>
      </c>
      <c r="B6875" s="200"/>
      <c r="C6875" s="180">
        <v>19759528</v>
      </c>
    </row>
    <row r="6876" spans="1:3" s="15" customFormat="1" ht="15" hidden="1" customHeight="1" outlineLevel="1" x14ac:dyDescent="0.2">
      <c r="A6876" s="197" t="s">
        <v>332</v>
      </c>
      <c r="B6876" s="198"/>
      <c r="C6876" s="180">
        <v>3599065</v>
      </c>
    </row>
    <row r="6877" spans="1:3" s="15" customFormat="1" ht="15" hidden="1" customHeight="1" outlineLevel="1" x14ac:dyDescent="0.2">
      <c r="A6877" s="199" t="s">
        <v>333</v>
      </c>
      <c r="B6877" s="200"/>
      <c r="C6877" s="180">
        <v>3021437</v>
      </c>
    </row>
    <row r="6878" spans="1:3" s="15" customFormat="1" ht="15" hidden="1" customHeight="1" outlineLevel="1" x14ac:dyDescent="0.2">
      <c r="A6878" s="199" t="s">
        <v>334</v>
      </c>
      <c r="B6878" s="200"/>
      <c r="C6878" s="181">
        <v>577628</v>
      </c>
    </row>
    <row r="6879" spans="1:3" s="15" customFormat="1" ht="15" hidden="1" customHeight="1" outlineLevel="1" x14ac:dyDescent="0.2">
      <c r="A6879" s="197" t="s">
        <v>741</v>
      </c>
      <c r="B6879" s="198"/>
      <c r="C6879" s="181">
        <v>90000</v>
      </c>
    </row>
    <row r="6880" spans="1:3" s="15" customFormat="1" ht="15" hidden="1" customHeight="1" outlineLevel="1" x14ac:dyDescent="0.2">
      <c r="A6880" s="199" t="s">
        <v>336</v>
      </c>
      <c r="B6880" s="200"/>
      <c r="C6880" s="181">
        <v>90000</v>
      </c>
    </row>
    <row r="6881" spans="1:5" ht="11.25" customHeight="1" collapsed="1" thickBot="1" x14ac:dyDescent="0.3">
      <c r="A6881" s="56" t="s">
        <v>233</v>
      </c>
      <c r="B6881" s="54"/>
      <c r="C6881" s="55"/>
      <c r="D6881" s="9"/>
      <c r="E6881" s="8"/>
    </row>
    <row r="6882" spans="1:5" s="111" customFormat="1" ht="19.5" thickTop="1" x14ac:dyDescent="0.3">
      <c r="A6882" s="106" t="s">
        <v>239</v>
      </c>
      <c r="B6882" s="107">
        <v>12273</v>
      </c>
      <c r="C6882" s="108">
        <v>12493933</v>
      </c>
      <c r="D6882" s="109">
        <f t="shared" si="31"/>
        <v>1018.0015481137456</v>
      </c>
      <c r="E6882" s="110">
        <f t="shared" si="32"/>
        <v>146.26459024622781</v>
      </c>
    </row>
    <row r="6883" spans="1:5" ht="17.25" hidden="1" outlineLevel="1" thickTop="1" thickBot="1" x14ac:dyDescent="0.3">
      <c r="A6883" s="277" t="s">
        <v>781</v>
      </c>
      <c r="B6883" s="278"/>
      <c r="C6883" s="279"/>
      <c r="D6883" s="9"/>
      <c r="E6883" s="8"/>
    </row>
    <row r="6884" spans="1:5" ht="17.25" hidden="1" outlineLevel="1" thickTop="1" thickBot="1" x14ac:dyDescent="0.3">
      <c r="A6884" s="30" t="s">
        <v>782</v>
      </c>
      <c r="B6884" s="31"/>
      <c r="C6884" s="32" t="s">
        <v>783</v>
      </c>
      <c r="D6884" s="9"/>
      <c r="E6884" s="8"/>
    </row>
    <row r="6885" spans="1:5" s="15" customFormat="1" ht="15" hidden="1" customHeight="1" outlineLevel="1" thickTop="1" x14ac:dyDescent="0.2">
      <c r="A6885" s="195" t="s">
        <v>625</v>
      </c>
      <c r="B6885" s="196"/>
      <c r="C6885" s="183">
        <v>12493933</v>
      </c>
    </row>
    <row r="6886" spans="1:5" s="15" customFormat="1" ht="15" hidden="1" customHeight="1" outlineLevel="1" x14ac:dyDescent="0.2">
      <c r="A6886" s="197" t="s">
        <v>310</v>
      </c>
      <c r="B6886" s="198"/>
      <c r="C6886" s="181">
        <v>34800</v>
      </c>
    </row>
    <row r="6887" spans="1:5" s="15" customFormat="1" ht="15" hidden="1" customHeight="1" outlineLevel="1" x14ac:dyDescent="0.2">
      <c r="A6887" s="199" t="s">
        <v>311</v>
      </c>
      <c r="B6887" s="200"/>
      <c r="C6887" s="181">
        <v>28000</v>
      </c>
    </row>
    <row r="6888" spans="1:5" s="15" customFormat="1" ht="15" hidden="1" customHeight="1" outlineLevel="1" x14ac:dyDescent="0.2">
      <c r="A6888" s="199" t="s">
        <v>312</v>
      </c>
      <c r="B6888" s="200"/>
      <c r="C6888" s="181">
        <v>6800</v>
      </c>
    </row>
    <row r="6889" spans="1:5" s="15" customFormat="1" ht="15" hidden="1" customHeight="1" outlineLevel="1" x14ac:dyDescent="0.2">
      <c r="A6889" s="197" t="s">
        <v>313</v>
      </c>
      <c r="B6889" s="198"/>
      <c r="C6889" s="181">
        <v>65000</v>
      </c>
    </row>
    <row r="6890" spans="1:5" s="15" customFormat="1" ht="15" hidden="1" customHeight="1" outlineLevel="1" x14ac:dyDescent="0.2">
      <c r="A6890" s="199" t="s">
        <v>314</v>
      </c>
      <c r="B6890" s="200"/>
      <c r="C6890" s="181">
        <v>30000</v>
      </c>
    </row>
    <row r="6891" spans="1:5" s="15" customFormat="1" ht="15" hidden="1" customHeight="1" outlineLevel="1" x14ac:dyDescent="0.2">
      <c r="A6891" s="199" t="s">
        <v>316</v>
      </c>
      <c r="B6891" s="200"/>
      <c r="C6891" s="181">
        <v>35000</v>
      </c>
    </row>
    <row r="6892" spans="1:5" s="15" customFormat="1" ht="15" hidden="1" customHeight="1" outlineLevel="1" x14ac:dyDescent="0.2">
      <c r="A6892" s="197" t="s">
        <v>318</v>
      </c>
      <c r="B6892" s="198"/>
      <c r="C6892" s="181">
        <v>107567</v>
      </c>
    </row>
    <row r="6893" spans="1:5" s="15" customFormat="1" ht="15" hidden="1" customHeight="1" outlineLevel="1" x14ac:dyDescent="0.2">
      <c r="A6893" s="199" t="s">
        <v>343</v>
      </c>
      <c r="B6893" s="200"/>
      <c r="C6893" s="181">
        <v>2595</v>
      </c>
    </row>
    <row r="6894" spans="1:5" s="15" customFormat="1" ht="15" hidden="1" customHeight="1" outlineLevel="1" x14ac:dyDescent="0.2">
      <c r="A6894" s="199" t="s">
        <v>376</v>
      </c>
      <c r="B6894" s="200"/>
      <c r="C6894" s="181">
        <v>4772</v>
      </c>
    </row>
    <row r="6895" spans="1:5" s="15" customFormat="1" ht="15" hidden="1" customHeight="1" outlineLevel="1" x14ac:dyDescent="0.2">
      <c r="A6895" s="199" t="s">
        <v>321</v>
      </c>
      <c r="B6895" s="200"/>
      <c r="C6895" s="181">
        <v>20000</v>
      </c>
    </row>
    <row r="6896" spans="1:5" s="15" customFormat="1" ht="15" hidden="1" customHeight="1" outlineLevel="1" x14ac:dyDescent="0.2">
      <c r="A6896" s="199" t="s">
        <v>325</v>
      </c>
      <c r="B6896" s="200"/>
      <c r="C6896" s="181">
        <v>80200</v>
      </c>
    </row>
    <row r="6897" spans="1:5" s="15" customFormat="1" ht="15" hidden="1" customHeight="1" outlineLevel="1" x14ac:dyDescent="0.2">
      <c r="A6897" s="197" t="s">
        <v>328</v>
      </c>
      <c r="B6897" s="198"/>
      <c r="C6897" s="180">
        <v>10345572</v>
      </c>
    </row>
    <row r="6898" spans="1:5" s="15" customFormat="1" ht="15" hidden="1" customHeight="1" outlineLevel="1" x14ac:dyDescent="0.2">
      <c r="A6898" s="199" t="s">
        <v>329</v>
      </c>
      <c r="B6898" s="200"/>
      <c r="C6898" s="180">
        <v>2805816</v>
      </c>
    </row>
    <row r="6899" spans="1:5" s="15" customFormat="1" ht="15" hidden="1" customHeight="1" outlineLevel="1" x14ac:dyDescent="0.2">
      <c r="A6899" s="199" t="s">
        <v>330</v>
      </c>
      <c r="B6899" s="200"/>
      <c r="C6899" s="180">
        <v>7539756</v>
      </c>
    </row>
    <row r="6900" spans="1:5" s="15" customFormat="1" ht="15" hidden="1" customHeight="1" outlineLevel="1" x14ac:dyDescent="0.2">
      <c r="A6900" s="197" t="s">
        <v>332</v>
      </c>
      <c r="B6900" s="198"/>
      <c r="C6900" s="180">
        <v>1940994</v>
      </c>
    </row>
    <row r="6901" spans="1:5" s="15" customFormat="1" ht="15" hidden="1" customHeight="1" outlineLevel="1" x14ac:dyDescent="0.2">
      <c r="A6901" s="199" t="s">
        <v>333</v>
      </c>
      <c r="B6901" s="200"/>
      <c r="C6901" s="180">
        <v>1939240</v>
      </c>
    </row>
    <row r="6902" spans="1:5" s="15" customFormat="1" ht="15" hidden="1" customHeight="1" outlineLevel="1" x14ac:dyDescent="0.2">
      <c r="A6902" s="199" t="s">
        <v>334</v>
      </c>
      <c r="B6902" s="200"/>
      <c r="C6902" s="181">
        <v>1754</v>
      </c>
    </row>
    <row r="6903" spans="1:5" ht="11.25" customHeight="1" collapsed="1" thickBot="1" x14ac:dyDescent="0.3">
      <c r="A6903" s="56" t="s">
        <v>239</v>
      </c>
      <c r="B6903" s="54"/>
      <c r="C6903" s="55"/>
      <c r="D6903" s="9"/>
      <c r="E6903" s="8"/>
    </row>
    <row r="6904" spans="1:5" s="111" customFormat="1" ht="19.5" thickTop="1" x14ac:dyDescent="0.3">
      <c r="A6904" s="112" t="s">
        <v>272</v>
      </c>
      <c r="B6904" s="113">
        <v>7026</v>
      </c>
      <c r="C6904" s="114">
        <v>7060448</v>
      </c>
      <c r="D6904" s="115">
        <f t="shared" si="31"/>
        <v>1004.9029319669797</v>
      </c>
      <c r="E6904" s="116">
        <f t="shared" si="32"/>
        <v>144.38260516766951</v>
      </c>
    </row>
    <row r="6905" spans="1:5" ht="17.25" hidden="1" outlineLevel="1" thickTop="1" thickBot="1" x14ac:dyDescent="0.3">
      <c r="A6905" s="277" t="s">
        <v>781</v>
      </c>
      <c r="B6905" s="278"/>
      <c r="C6905" s="279"/>
      <c r="D6905" s="9"/>
      <c r="E6905" s="8"/>
    </row>
    <row r="6906" spans="1:5" ht="17.25" hidden="1" outlineLevel="1" thickTop="1" thickBot="1" x14ac:dyDescent="0.3">
      <c r="A6906" s="30" t="s">
        <v>782</v>
      </c>
      <c r="B6906" s="31"/>
      <c r="C6906" s="32" t="s">
        <v>783</v>
      </c>
      <c r="D6906" s="9"/>
      <c r="E6906" s="8"/>
    </row>
    <row r="6907" spans="1:5" s="16" customFormat="1" ht="15" hidden="1" customHeight="1" outlineLevel="1" thickTop="1" x14ac:dyDescent="0.2">
      <c r="A6907" s="195" t="s">
        <v>649</v>
      </c>
      <c r="B6907" s="196"/>
      <c r="C6907" s="183">
        <v>7060448</v>
      </c>
    </row>
    <row r="6908" spans="1:5" s="16" customFormat="1" ht="15" hidden="1" customHeight="1" outlineLevel="1" x14ac:dyDescent="0.2">
      <c r="A6908" s="197" t="s">
        <v>310</v>
      </c>
      <c r="B6908" s="198"/>
      <c r="C6908" s="181">
        <v>2000</v>
      </c>
    </row>
    <row r="6909" spans="1:5" s="16" customFormat="1" ht="15" hidden="1" customHeight="1" outlineLevel="1" x14ac:dyDescent="0.2">
      <c r="A6909" s="199" t="s">
        <v>312</v>
      </c>
      <c r="B6909" s="200"/>
      <c r="C6909" s="181">
        <v>2000</v>
      </c>
    </row>
    <row r="6910" spans="1:5" s="16" customFormat="1" ht="15" hidden="1" customHeight="1" outlineLevel="1" x14ac:dyDescent="0.2">
      <c r="A6910" s="197" t="s">
        <v>313</v>
      </c>
      <c r="B6910" s="198"/>
      <c r="C6910" s="184">
        <v>110</v>
      </c>
    </row>
    <row r="6911" spans="1:5" s="16" customFormat="1" ht="15" hidden="1" customHeight="1" outlineLevel="1" x14ac:dyDescent="0.2">
      <c r="A6911" s="199" t="s">
        <v>314</v>
      </c>
      <c r="B6911" s="200"/>
      <c r="C6911" s="181">
        <v>80000</v>
      </c>
    </row>
    <row r="6912" spans="1:5" s="16" customFormat="1" ht="15" hidden="1" customHeight="1" outlineLevel="1" x14ac:dyDescent="0.2">
      <c r="A6912" s="199" t="s">
        <v>316</v>
      </c>
      <c r="B6912" s="200"/>
      <c r="C6912" s="181">
        <v>15000</v>
      </c>
    </row>
    <row r="6913" spans="1:5" s="16" customFormat="1" ht="15" hidden="1" customHeight="1" outlineLevel="1" x14ac:dyDescent="0.2">
      <c r="A6913" s="199" t="s">
        <v>317</v>
      </c>
      <c r="B6913" s="200"/>
      <c r="C6913" s="181">
        <v>15000</v>
      </c>
    </row>
    <row r="6914" spans="1:5" s="16" customFormat="1" ht="15" hidden="1" customHeight="1" outlineLevel="1" x14ac:dyDescent="0.2">
      <c r="A6914" s="197" t="s">
        <v>318</v>
      </c>
      <c r="B6914" s="198"/>
      <c r="C6914" s="181">
        <v>197804</v>
      </c>
    </row>
    <row r="6915" spans="1:5" s="16" customFormat="1" ht="15" hidden="1" customHeight="1" outlineLevel="1" x14ac:dyDescent="0.2">
      <c r="A6915" s="199" t="s">
        <v>319</v>
      </c>
      <c r="B6915" s="200"/>
      <c r="C6915" s="181">
        <v>23000</v>
      </c>
    </row>
    <row r="6916" spans="1:5" s="16" customFormat="1" ht="15" hidden="1" customHeight="1" outlineLevel="1" x14ac:dyDescent="0.2">
      <c r="A6916" s="199" t="s">
        <v>343</v>
      </c>
      <c r="B6916" s="200"/>
      <c r="C6916" s="181">
        <v>79596</v>
      </c>
    </row>
    <row r="6917" spans="1:5" s="16" customFormat="1" ht="15" hidden="1" customHeight="1" outlineLevel="1" x14ac:dyDescent="0.2">
      <c r="A6917" s="199" t="s">
        <v>376</v>
      </c>
      <c r="B6917" s="200"/>
      <c r="C6917" s="181">
        <v>59804</v>
      </c>
    </row>
    <row r="6918" spans="1:5" s="16" customFormat="1" ht="15" hidden="1" customHeight="1" outlineLevel="1" x14ac:dyDescent="0.2">
      <c r="A6918" s="199" t="s">
        <v>321</v>
      </c>
      <c r="B6918" s="200"/>
      <c r="C6918" s="181">
        <v>25000</v>
      </c>
    </row>
    <row r="6919" spans="1:5" s="16" customFormat="1" ht="15" hidden="1" customHeight="1" outlineLevel="1" x14ac:dyDescent="0.2">
      <c r="A6919" s="199" t="s">
        <v>325</v>
      </c>
      <c r="B6919" s="200"/>
      <c r="C6919" s="181">
        <v>10404</v>
      </c>
    </row>
    <row r="6920" spans="1:5" s="16" customFormat="1" ht="15" hidden="1" customHeight="1" outlineLevel="1" x14ac:dyDescent="0.2">
      <c r="A6920" s="197" t="s">
        <v>328</v>
      </c>
      <c r="B6920" s="198"/>
      <c r="C6920" s="180">
        <v>5922594</v>
      </c>
    </row>
    <row r="6921" spans="1:5" s="16" customFormat="1" ht="15" hidden="1" customHeight="1" outlineLevel="1" x14ac:dyDescent="0.2">
      <c r="A6921" s="199" t="s">
        <v>329</v>
      </c>
      <c r="B6921" s="200"/>
      <c r="C6921" s="180">
        <v>1606263</v>
      </c>
    </row>
    <row r="6922" spans="1:5" s="16" customFormat="1" ht="15" hidden="1" customHeight="1" outlineLevel="1" x14ac:dyDescent="0.2">
      <c r="A6922" s="199" t="s">
        <v>330</v>
      </c>
      <c r="B6922" s="200"/>
      <c r="C6922" s="180">
        <v>4316331</v>
      </c>
    </row>
    <row r="6923" spans="1:5" s="16" customFormat="1" ht="15" hidden="1" customHeight="1" outlineLevel="1" x14ac:dyDescent="0.2">
      <c r="A6923" s="197" t="s">
        <v>332</v>
      </c>
      <c r="B6923" s="198"/>
      <c r="C6923" s="181">
        <v>480050</v>
      </c>
    </row>
    <row r="6924" spans="1:5" s="16" customFormat="1" ht="15" hidden="1" customHeight="1" outlineLevel="1" x14ac:dyDescent="0.2">
      <c r="A6924" s="199" t="s">
        <v>333</v>
      </c>
      <c r="B6924" s="200"/>
      <c r="C6924" s="181">
        <v>480050</v>
      </c>
    </row>
    <row r="6925" spans="1:5" s="16" customFormat="1" ht="15" hidden="1" customHeight="1" outlineLevel="1" x14ac:dyDescent="0.2">
      <c r="A6925" s="197" t="s">
        <v>741</v>
      </c>
      <c r="B6925" s="198"/>
      <c r="C6925" s="181">
        <v>348000</v>
      </c>
    </row>
    <row r="6926" spans="1:5" s="16" customFormat="1" ht="15" hidden="1" customHeight="1" outlineLevel="1" x14ac:dyDescent="0.2">
      <c r="A6926" s="199" t="s">
        <v>336</v>
      </c>
      <c r="B6926" s="200"/>
      <c r="C6926" s="181">
        <v>348000</v>
      </c>
    </row>
    <row r="6927" spans="1:5" ht="11.25" customHeight="1" collapsed="1" thickBot="1" x14ac:dyDescent="0.3">
      <c r="A6927" s="56" t="s">
        <v>272</v>
      </c>
      <c r="B6927" s="54"/>
      <c r="C6927" s="55"/>
      <c r="D6927" s="9"/>
      <c r="E6927" s="8"/>
    </row>
    <row r="6928" spans="1:5" s="111" customFormat="1" ht="19.5" thickTop="1" x14ac:dyDescent="0.3">
      <c r="A6928" s="106" t="s">
        <v>265</v>
      </c>
      <c r="B6928" s="107">
        <v>11327</v>
      </c>
      <c r="C6928" s="108">
        <v>11290363</v>
      </c>
      <c r="D6928" s="109">
        <f t="shared" si="31"/>
        <v>996.76551602366033</v>
      </c>
      <c r="E6928" s="110">
        <f t="shared" si="32"/>
        <v>143.21343621029604</v>
      </c>
    </row>
    <row r="6929" spans="1:5" ht="17.25" hidden="1" outlineLevel="1" thickTop="1" thickBot="1" x14ac:dyDescent="0.3">
      <c r="A6929" s="277" t="s">
        <v>781</v>
      </c>
      <c r="B6929" s="278"/>
      <c r="C6929" s="279"/>
      <c r="D6929" s="9"/>
      <c r="E6929" s="8"/>
    </row>
    <row r="6930" spans="1:5" ht="17.25" hidden="1" outlineLevel="1" thickTop="1" thickBot="1" x14ac:dyDescent="0.3">
      <c r="A6930" s="30" t="s">
        <v>782</v>
      </c>
      <c r="B6930" s="31"/>
      <c r="C6930" s="32" t="s">
        <v>783</v>
      </c>
      <c r="D6930" s="9"/>
      <c r="E6930" s="8"/>
    </row>
    <row r="6931" spans="1:5" s="15" customFormat="1" ht="15" hidden="1" customHeight="1" outlineLevel="1" thickTop="1" x14ac:dyDescent="0.2">
      <c r="A6931" s="195" t="s">
        <v>611</v>
      </c>
      <c r="B6931" s="196"/>
      <c r="C6931" s="183">
        <v>11290363</v>
      </c>
    </row>
    <row r="6932" spans="1:5" s="15" customFormat="1" ht="15" hidden="1" customHeight="1" outlineLevel="1" x14ac:dyDescent="0.2">
      <c r="A6932" s="197" t="s">
        <v>310</v>
      </c>
      <c r="B6932" s="198"/>
      <c r="C6932" s="181">
        <v>700000</v>
      </c>
    </row>
    <row r="6933" spans="1:5" s="15" customFormat="1" ht="15" hidden="1" customHeight="1" outlineLevel="1" x14ac:dyDescent="0.2">
      <c r="A6933" s="199" t="s">
        <v>311</v>
      </c>
      <c r="B6933" s="200"/>
      <c r="C6933" s="181">
        <v>700000</v>
      </c>
    </row>
    <row r="6934" spans="1:5" s="15" customFormat="1" ht="15" hidden="1" customHeight="1" outlineLevel="1" x14ac:dyDescent="0.2">
      <c r="A6934" s="197" t="s">
        <v>313</v>
      </c>
      <c r="B6934" s="198"/>
      <c r="C6934" s="181">
        <v>170000</v>
      </c>
    </row>
    <row r="6935" spans="1:5" s="15" customFormat="1" ht="15" hidden="1" customHeight="1" outlineLevel="1" x14ac:dyDescent="0.2">
      <c r="A6935" s="199" t="s">
        <v>314</v>
      </c>
      <c r="B6935" s="200"/>
      <c r="C6935" s="181">
        <v>110000</v>
      </c>
    </row>
    <row r="6936" spans="1:5" s="15" customFormat="1" ht="15" hidden="1" customHeight="1" outlineLevel="1" x14ac:dyDescent="0.2">
      <c r="A6936" s="199" t="s">
        <v>316</v>
      </c>
      <c r="B6936" s="200"/>
      <c r="C6936" s="181">
        <v>10000</v>
      </c>
    </row>
    <row r="6937" spans="1:5" s="15" customFormat="1" ht="15" hidden="1" customHeight="1" outlineLevel="1" x14ac:dyDescent="0.2">
      <c r="A6937" s="199" t="s">
        <v>338</v>
      </c>
      <c r="B6937" s="200"/>
      <c r="C6937" s="181">
        <v>50000</v>
      </c>
    </row>
    <row r="6938" spans="1:5" s="15" customFormat="1" ht="15" hidden="1" customHeight="1" outlineLevel="1" x14ac:dyDescent="0.2">
      <c r="A6938" s="197" t="s">
        <v>318</v>
      </c>
      <c r="B6938" s="198"/>
      <c r="C6938" s="181">
        <v>166642</v>
      </c>
    </row>
    <row r="6939" spans="1:5" s="15" customFormat="1" ht="15" hidden="1" customHeight="1" outlineLevel="1" x14ac:dyDescent="0.2">
      <c r="A6939" s="199" t="s">
        <v>319</v>
      </c>
      <c r="B6939" s="200"/>
      <c r="C6939" s="181">
        <v>10000</v>
      </c>
    </row>
    <row r="6940" spans="1:5" s="15" customFormat="1" ht="15" hidden="1" customHeight="1" outlineLevel="1" x14ac:dyDescent="0.2">
      <c r="A6940" s="199" t="s">
        <v>343</v>
      </c>
      <c r="B6940" s="200"/>
      <c r="C6940" s="181">
        <v>70613</v>
      </c>
    </row>
    <row r="6941" spans="1:5" s="15" customFormat="1" ht="15" hidden="1" customHeight="1" outlineLevel="1" x14ac:dyDescent="0.2">
      <c r="A6941" s="199" t="s">
        <v>376</v>
      </c>
      <c r="B6941" s="200"/>
      <c r="C6941" s="181">
        <v>16029</v>
      </c>
    </row>
    <row r="6942" spans="1:5" s="15" customFormat="1" ht="15" hidden="1" customHeight="1" outlineLevel="1" x14ac:dyDescent="0.2">
      <c r="A6942" s="199" t="s">
        <v>321</v>
      </c>
      <c r="B6942" s="200"/>
      <c r="C6942" s="181">
        <v>10000</v>
      </c>
    </row>
    <row r="6943" spans="1:5" s="15" customFormat="1" ht="15" hidden="1" customHeight="1" outlineLevel="1" x14ac:dyDescent="0.2">
      <c r="A6943" s="199" t="s">
        <v>322</v>
      </c>
      <c r="B6943" s="200"/>
      <c r="C6943" s="181">
        <v>60000</v>
      </c>
    </row>
    <row r="6944" spans="1:5" s="15" customFormat="1" ht="15" hidden="1" customHeight="1" outlineLevel="1" x14ac:dyDescent="0.2">
      <c r="A6944" s="197" t="s">
        <v>328</v>
      </c>
      <c r="B6944" s="198"/>
      <c r="C6944" s="180">
        <v>9548137</v>
      </c>
    </row>
    <row r="6945" spans="1:5" s="15" customFormat="1" ht="15" hidden="1" customHeight="1" outlineLevel="1" x14ac:dyDescent="0.2">
      <c r="A6945" s="199" t="s">
        <v>329</v>
      </c>
      <c r="B6945" s="200"/>
      <c r="C6945" s="180">
        <v>2589545</v>
      </c>
    </row>
    <row r="6946" spans="1:5" s="15" customFormat="1" ht="15" hidden="1" customHeight="1" outlineLevel="1" x14ac:dyDescent="0.2">
      <c r="A6946" s="199" t="s">
        <v>330</v>
      </c>
      <c r="B6946" s="200"/>
      <c r="C6946" s="180">
        <v>6958592</v>
      </c>
    </row>
    <row r="6947" spans="1:5" s="15" customFormat="1" ht="15" hidden="1" customHeight="1" outlineLevel="1" x14ac:dyDescent="0.2">
      <c r="A6947" s="197" t="s">
        <v>332</v>
      </c>
      <c r="B6947" s="198"/>
      <c r="C6947" s="181">
        <v>705584</v>
      </c>
    </row>
    <row r="6948" spans="1:5" s="15" customFormat="1" ht="15" hidden="1" customHeight="1" outlineLevel="1" x14ac:dyDescent="0.2">
      <c r="A6948" s="199" t="s">
        <v>333</v>
      </c>
      <c r="B6948" s="200"/>
      <c r="C6948" s="181">
        <v>696056</v>
      </c>
    </row>
    <row r="6949" spans="1:5" s="15" customFormat="1" ht="15" hidden="1" customHeight="1" outlineLevel="1" x14ac:dyDescent="0.2">
      <c r="A6949" s="199" t="s">
        <v>334</v>
      </c>
      <c r="B6949" s="200"/>
      <c r="C6949" s="181">
        <v>9528</v>
      </c>
    </row>
    <row r="6950" spans="1:5" ht="11.25" customHeight="1" collapsed="1" thickBot="1" x14ac:dyDescent="0.3">
      <c r="A6950" s="56" t="s">
        <v>265</v>
      </c>
      <c r="B6950" s="54"/>
      <c r="C6950" s="55"/>
      <c r="D6950" s="9"/>
      <c r="E6950" s="8"/>
    </row>
    <row r="6951" spans="1:5" s="111" customFormat="1" ht="19.5" thickTop="1" x14ac:dyDescent="0.3">
      <c r="A6951" s="112" t="s">
        <v>275</v>
      </c>
      <c r="B6951" s="113">
        <v>50558</v>
      </c>
      <c r="C6951" s="114">
        <v>49741202</v>
      </c>
      <c r="D6951" s="115">
        <f t="shared" si="31"/>
        <v>983.84433719688275</v>
      </c>
      <c r="E6951" s="116">
        <f t="shared" si="32"/>
        <v>141.35694499955213</v>
      </c>
    </row>
    <row r="6952" spans="1:5" ht="17.25" hidden="1" outlineLevel="1" thickTop="1" thickBot="1" x14ac:dyDescent="0.3">
      <c r="A6952" s="277" t="s">
        <v>781</v>
      </c>
      <c r="B6952" s="278"/>
      <c r="C6952" s="279"/>
      <c r="D6952" s="9"/>
      <c r="E6952" s="8"/>
    </row>
    <row r="6953" spans="1:5" ht="17.25" hidden="1" outlineLevel="1" thickTop="1" thickBot="1" x14ac:dyDescent="0.3">
      <c r="A6953" s="30" t="s">
        <v>782</v>
      </c>
      <c r="B6953" s="31"/>
      <c r="C6953" s="32" t="s">
        <v>783</v>
      </c>
      <c r="D6953" s="9"/>
      <c r="E6953" s="8"/>
    </row>
    <row r="6954" spans="1:5" s="15" customFormat="1" ht="15" hidden="1" customHeight="1" outlineLevel="1" thickTop="1" x14ac:dyDescent="0.2">
      <c r="A6954" s="195" t="s">
        <v>615</v>
      </c>
      <c r="B6954" s="196"/>
      <c r="C6954" s="183">
        <v>49741202</v>
      </c>
    </row>
    <row r="6955" spans="1:5" s="15" customFormat="1" ht="15" hidden="1" customHeight="1" outlineLevel="1" x14ac:dyDescent="0.2">
      <c r="A6955" s="197" t="s">
        <v>310</v>
      </c>
      <c r="B6955" s="198"/>
      <c r="C6955" s="181">
        <v>500000</v>
      </c>
    </row>
    <row r="6956" spans="1:5" s="15" customFormat="1" ht="15" hidden="1" customHeight="1" outlineLevel="1" x14ac:dyDescent="0.2">
      <c r="A6956" s="199" t="s">
        <v>311</v>
      </c>
      <c r="B6956" s="200"/>
      <c r="C6956" s="181">
        <v>500000</v>
      </c>
    </row>
    <row r="6957" spans="1:5" s="15" customFormat="1" ht="15" hidden="1" customHeight="1" outlineLevel="1" x14ac:dyDescent="0.2">
      <c r="A6957" s="197" t="s">
        <v>313</v>
      </c>
      <c r="B6957" s="198"/>
      <c r="C6957" s="180">
        <v>2100000</v>
      </c>
    </row>
    <row r="6958" spans="1:5" s="15" customFormat="1" ht="15" hidden="1" customHeight="1" outlineLevel="1" x14ac:dyDescent="0.2">
      <c r="A6958" s="199" t="s">
        <v>314</v>
      </c>
      <c r="B6958" s="200"/>
      <c r="C6958" s="181">
        <v>800000</v>
      </c>
    </row>
    <row r="6959" spans="1:5" s="15" customFormat="1" ht="15" hidden="1" customHeight="1" outlineLevel="1" x14ac:dyDescent="0.2">
      <c r="A6959" s="199" t="s">
        <v>315</v>
      </c>
      <c r="B6959" s="200"/>
      <c r="C6959" s="181">
        <v>100000</v>
      </c>
    </row>
    <row r="6960" spans="1:5" s="15" customFormat="1" ht="15" hidden="1" customHeight="1" outlineLevel="1" x14ac:dyDescent="0.2">
      <c r="A6960" s="199" t="s">
        <v>316</v>
      </c>
      <c r="B6960" s="200"/>
      <c r="C6960" s="181">
        <v>600000</v>
      </c>
    </row>
    <row r="6961" spans="1:3" s="15" customFormat="1" ht="15" hidden="1" customHeight="1" outlineLevel="1" x14ac:dyDescent="0.2">
      <c r="A6961" s="199" t="s">
        <v>317</v>
      </c>
      <c r="B6961" s="200"/>
      <c r="C6961" s="181">
        <v>100000</v>
      </c>
    </row>
    <row r="6962" spans="1:3" s="15" customFormat="1" ht="15" hidden="1" customHeight="1" outlineLevel="1" x14ac:dyDescent="0.2">
      <c r="A6962" s="199" t="s">
        <v>338</v>
      </c>
      <c r="B6962" s="200"/>
      <c r="C6962" s="181">
        <v>500000</v>
      </c>
    </row>
    <row r="6963" spans="1:3" s="15" customFormat="1" ht="15" hidden="1" customHeight="1" outlineLevel="1" x14ac:dyDescent="0.2">
      <c r="A6963" s="197" t="s">
        <v>318</v>
      </c>
      <c r="B6963" s="198"/>
      <c r="C6963" s="180">
        <v>2537083</v>
      </c>
    </row>
    <row r="6964" spans="1:3" s="15" customFormat="1" ht="15" hidden="1" customHeight="1" outlineLevel="1" x14ac:dyDescent="0.2">
      <c r="A6964" s="199" t="s">
        <v>319</v>
      </c>
      <c r="B6964" s="200"/>
      <c r="C6964" s="181">
        <v>725000</v>
      </c>
    </row>
    <row r="6965" spans="1:3" s="15" customFormat="1" ht="15" hidden="1" customHeight="1" outlineLevel="1" x14ac:dyDescent="0.2">
      <c r="A6965" s="199" t="s">
        <v>356</v>
      </c>
      <c r="B6965" s="200"/>
      <c r="C6965" s="181">
        <v>170000</v>
      </c>
    </row>
    <row r="6966" spans="1:3" s="15" customFormat="1" ht="15" hidden="1" customHeight="1" outlineLevel="1" x14ac:dyDescent="0.2">
      <c r="A6966" s="199" t="s">
        <v>343</v>
      </c>
      <c r="B6966" s="200"/>
      <c r="C6966" s="181">
        <v>138518</v>
      </c>
    </row>
    <row r="6967" spans="1:3" s="15" customFormat="1" ht="15" hidden="1" customHeight="1" outlineLevel="1" x14ac:dyDescent="0.2">
      <c r="A6967" s="199" t="s">
        <v>376</v>
      </c>
      <c r="B6967" s="200"/>
      <c r="C6967" s="181">
        <v>3565</v>
      </c>
    </row>
    <row r="6968" spans="1:3" s="15" customFormat="1" ht="15" hidden="1" customHeight="1" outlineLevel="1" x14ac:dyDescent="0.2">
      <c r="A6968" s="199" t="s">
        <v>746</v>
      </c>
      <c r="B6968" s="200"/>
      <c r="C6968" s="181">
        <v>600000</v>
      </c>
    </row>
    <row r="6969" spans="1:3" s="15" customFormat="1" ht="15" hidden="1" customHeight="1" outlineLevel="1" x14ac:dyDescent="0.2">
      <c r="A6969" s="199" t="s">
        <v>323</v>
      </c>
      <c r="B6969" s="200"/>
      <c r="C6969" s="181">
        <v>880000</v>
      </c>
    </row>
    <row r="6970" spans="1:3" s="15" customFormat="1" ht="15" hidden="1" customHeight="1" outlineLevel="1" x14ac:dyDescent="0.2">
      <c r="A6970" s="199" t="s">
        <v>325</v>
      </c>
      <c r="B6970" s="200"/>
      <c r="C6970" s="181">
        <v>20000</v>
      </c>
    </row>
    <row r="6971" spans="1:3" s="15" customFormat="1" ht="15" hidden="1" customHeight="1" outlineLevel="1" x14ac:dyDescent="0.2">
      <c r="A6971" s="197" t="s">
        <v>326</v>
      </c>
      <c r="B6971" s="198"/>
      <c r="C6971" s="181">
        <v>5000</v>
      </c>
    </row>
    <row r="6972" spans="1:3" s="15" customFormat="1" ht="15" hidden="1" customHeight="1" outlineLevel="1" x14ac:dyDescent="0.2">
      <c r="A6972" s="199" t="s">
        <v>361</v>
      </c>
      <c r="B6972" s="200"/>
      <c r="C6972" s="181">
        <v>5000</v>
      </c>
    </row>
    <row r="6973" spans="1:3" s="15" customFormat="1" ht="15" hidden="1" customHeight="1" outlineLevel="1" x14ac:dyDescent="0.2">
      <c r="A6973" s="197" t="s">
        <v>328</v>
      </c>
      <c r="B6973" s="198"/>
      <c r="C6973" s="180">
        <v>42618057</v>
      </c>
    </row>
    <row r="6974" spans="1:3" s="15" customFormat="1" ht="15" hidden="1" customHeight="1" outlineLevel="1" x14ac:dyDescent="0.2">
      <c r="A6974" s="199" t="s">
        <v>329</v>
      </c>
      <c r="B6974" s="200"/>
      <c r="C6974" s="180">
        <v>11558419</v>
      </c>
    </row>
    <row r="6975" spans="1:3" s="15" customFormat="1" ht="15" hidden="1" customHeight="1" outlineLevel="1" x14ac:dyDescent="0.2">
      <c r="A6975" s="199" t="s">
        <v>330</v>
      </c>
      <c r="B6975" s="200"/>
      <c r="C6975" s="182" t="s">
        <v>773</v>
      </c>
    </row>
    <row r="6976" spans="1:3" s="15" customFormat="1" ht="15" hidden="1" customHeight="1" outlineLevel="1" x14ac:dyDescent="0.2">
      <c r="A6976" s="197" t="s">
        <v>332</v>
      </c>
      <c r="B6976" s="198"/>
      <c r="C6976" s="180">
        <v>1981062</v>
      </c>
    </row>
    <row r="6977" spans="1:5" s="15" customFormat="1" ht="15" hidden="1" customHeight="1" outlineLevel="1" x14ac:dyDescent="0.2">
      <c r="A6977" s="199" t="s">
        <v>333</v>
      </c>
      <c r="B6977" s="200"/>
      <c r="C6977" s="180">
        <v>1686217</v>
      </c>
    </row>
    <row r="6978" spans="1:5" s="15" customFormat="1" ht="15" hidden="1" customHeight="1" outlineLevel="1" x14ac:dyDescent="0.2">
      <c r="A6978" s="199" t="s">
        <v>334</v>
      </c>
      <c r="B6978" s="200"/>
      <c r="C6978" s="181">
        <v>294845</v>
      </c>
    </row>
    <row r="6979" spans="1:5" ht="11.25" customHeight="1" collapsed="1" thickBot="1" x14ac:dyDescent="0.3">
      <c r="A6979" s="56" t="s">
        <v>275</v>
      </c>
      <c r="B6979" s="54"/>
      <c r="C6979" s="55"/>
      <c r="D6979" s="9"/>
      <c r="E6979" s="8"/>
    </row>
    <row r="6980" spans="1:5" s="111" customFormat="1" ht="19.5" thickTop="1" x14ac:dyDescent="0.3">
      <c r="A6980" s="106" t="s">
        <v>735</v>
      </c>
      <c r="B6980" s="107">
        <v>14209</v>
      </c>
      <c r="C6980" s="108">
        <v>13845450</v>
      </c>
      <c r="D6980" s="109">
        <f t="shared" si="31"/>
        <v>974.4141037370681</v>
      </c>
      <c r="E6980" s="110">
        <f t="shared" si="32"/>
        <v>140.00202639900405</v>
      </c>
    </row>
    <row r="6981" spans="1:5" ht="17.25" hidden="1" outlineLevel="1" thickTop="1" thickBot="1" x14ac:dyDescent="0.3">
      <c r="A6981" s="277" t="s">
        <v>781</v>
      </c>
      <c r="B6981" s="278"/>
      <c r="C6981" s="279"/>
      <c r="D6981" s="9"/>
      <c r="E6981" s="8"/>
    </row>
    <row r="6982" spans="1:5" ht="17.25" hidden="1" outlineLevel="1" thickTop="1" thickBot="1" x14ac:dyDescent="0.3">
      <c r="A6982" s="30" t="s">
        <v>782</v>
      </c>
      <c r="B6982" s="31"/>
      <c r="C6982" s="32" t="s">
        <v>783</v>
      </c>
      <c r="D6982" s="9"/>
      <c r="E6982" s="8"/>
    </row>
    <row r="6983" spans="1:5" s="16" customFormat="1" ht="15" hidden="1" customHeight="1" outlineLevel="1" thickTop="1" x14ac:dyDescent="0.2">
      <c r="A6983" s="195" t="s">
        <v>638</v>
      </c>
      <c r="B6983" s="196"/>
      <c r="C6983" s="183">
        <v>13845450</v>
      </c>
    </row>
    <row r="6984" spans="1:5" s="16" customFormat="1" ht="15" hidden="1" customHeight="1" outlineLevel="1" x14ac:dyDescent="0.2">
      <c r="A6984" s="197" t="s">
        <v>310</v>
      </c>
      <c r="B6984" s="198"/>
      <c r="C6984" s="181">
        <v>220000</v>
      </c>
    </row>
    <row r="6985" spans="1:5" s="16" customFormat="1" ht="15" hidden="1" customHeight="1" outlineLevel="1" x14ac:dyDescent="0.2">
      <c r="A6985" s="199" t="s">
        <v>311</v>
      </c>
      <c r="B6985" s="200"/>
      <c r="C6985" s="181">
        <v>220000</v>
      </c>
    </row>
    <row r="6986" spans="1:5" s="16" customFormat="1" ht="15" hidden="1" customHeight="1" outlineLevel="1" x14ac:dyDescent="0.2">
      <c r="A6986" s="197" t="s">
        <v>313</v>
      </c>
      <c r="B6986" s="198"/>
      <c r="C6986" s="181">
        <v>560000</v>
      </c>
    </row>
    <row r="6987" spans="1:5" s="16" customFormat="1" ht="15" hidden="1" customHeight="1" outlineLevel="1" x14ac:dyDescent="0.2">
      <c r="A6987" s="199" t="s">
        <v>314</v>
      </c>
      <c r="B6987" s="200"/>
      <c r="C6987" s="181">
        <v>350000</v>
      </c>
    </row>
    <row r="6988" spans="1:5" s="16" customFormat="1" ht="15" hidden="1" customHeight="1" outlineLevel="1" x14ac:dyDescent="0.2">
      <c r="A6988" s="199" t="s">
        <v>315</v>
      </c>
      <c r="B6988" s="200"/>
      <c r="C6988" s="181">
        <v>80000</v>
      </c>
    </row>
    <row r="6989" spans="1:5" s="16" customFormat="1" ht="15" hidden="1" customHeight="1" outlineLevel="1" x14ac:dyDescent="0.2">
      <c r="A6989" s="199" t="s">
        <v>316</v>
      </c>
      <c r="B6989" s="200"/>
      <c r="C6989" s="181">
        <v>80000</v>
      </c>
    </row>
    <row r="6990" spans="1:5" s="16" customFormat="1" ht="15" hidden="1" customHeight="1" outlineLevel="1" x14ac:dyDescent="0.2">
      <c r="A6990" s="199" t="s">
        <v>317</v>
      </c>
      <c r="B6990" s="200"/>
      <c r="C6990" s="181">
        <v>30000</v>
      </c>
    </row>
    <row r="6991" spans="1:5" s="16" customFormat="1" ht="15" hidden="1" customHeight="1" outlineLevel="1" x14ac:dyDescent="0.2">
      <c r="A6991" s="199" t="s">
        <v>338</v>
      </c>
      <c r="B6991" s="200"/>
      <c r="C6991" s="181">
        <v>20000</v>
      </c>
    </row>
    <row r="6992" spans="1:5" s="16" customFormat="1" ht="15" hidden="1" customHeight="1" outlineLevel="1" x14ac:dyDescent="0.2">
      <c r="A6992" s="197" t="s">
        <v>318</v>
      </c>
      <c r="B6992" s="198"/>
      <c r="C6992" s="181">
        <v>269297</v>
      </c>
    </row>
    <row r="6993" spans="1:5" s="16" customFormat="1" ht="15" hidden="1" customHeight="1" outlineLevel="1" x14ac:dyDescent="0.2">
      <c r="A6993" s="199" t="s">
        <v>319</v>
      </c>
      <c r="B6993" s="200"/>
      <c r="C6993" s="181">
        <v>95000</v>
      </c>
    </row>
    <row r="6994" spans="1:5" s="16" customFormat="1" ht="15" hidden="1" customHeight="1" outlineLevel="1" x14ac:dyDescent="0.2">
      <c r="A6994" s="199" t="s">
        <v>343</v>
      </c>
      <c r="B6994" s="200"/>
      <c r="C6994" s="181">
        <v>1297</v>
      </c>
    </row>
    <row r="6995" spans="1:5" s="16" customFormat="1" ht="15" hidden="1" customHeight="1" outlineLevel="1" x14ac:dyDescent="0.2">
      <c r="A6995" s="199" t="s">
        <v>321</v>
      </c>
      <c r="B6995" s="200"/>
      <c r="C6995" s="181">
        <v>171000</v>
      </c>
    </row>
    <row r="6996" spans="1:5" s="16" customFormat="1" ht="15" hidden="1" customHeight="1" outlineLevel="1" x14ac:dyDescent="0.2">
      <c r="A6996" s="199" t="s">
        <v>325</v>
      </c>
      <c r="B6996" s="200"/>
      <c r="C6996" s="181">
        <v>2000</v>
      </c>
    </row>
    <row r="6997" spans="1:5" s="16" customFormat="1" ht="15" hidden="1" customHeight="1" outlineLevel="1" x14ac:dyDescent="0.2">
      <c r="A6997" s="197" t="s">
        <v>328</v>
      </c>
      <c r="B6997" s="198"/>
      <c r="C6997" s="180">
        <v>11953084</v>
      </c>
    </row>
    <row r="6998" spans="1:5" s="16" customFormat="1" ht="15" hidden="1" customHeight="1" outlineLevel="1" x14ac:dyDescent="0.2">
      <c r="A6998" s="199" t="s">
        <v>329</v>
      </c>
      <c r="B6998" s="200"/>
      <c r="C6998" s="180">
        <v>3241789</v>
      </c>
    </row>
    <row r="6999" spans="1:5" s="16" customFormat="1" ht="15" hidden="1" customHeight="1" outlineLevel="1" x14ac:dyDescent="0.2">
      <c r="A6999" s="199" t="s">
        <v>330</v>
      </c>
      <c r="B6999" s="200"/>
      <c r="C6999" s="180">
        <v>8711295</v>
      </c>
    </row>
    <row r="7000" spans="1:5" s="16" customFormat="1" ht="15" hidden="1" customHeight="1" outlineLevel="1" x14ac:dyDescent="0.2">
      <c r="A7000" s="197" t="s">
        <v>332</v>
      </c>
      <c r="B7000" s="198"/>
      <c r="C7000" s="181">
        <v>803069</v>
      </c>
    </row>
    <row r="7001" spans="1:5" s="16" customFormat="1" ht="15" hidden="1" customHeight="1" outlineLevel="1" x14ac:dyDescent="0.2">
      <c r="A7001" s="199" t="s">
        <v>333</v>
      </c>
      <c r="B7001" s="200"/>
      <c r="C7001" s="181">
        <v>803069</v>
      </c>
    </row>
    <row r="7002" spans="1:5" s="16" customFormat="1" ht="15" hidden="1" customHeight="1" outlineLevel="1" x14ac:dyDescent="0.2">
      <c r="A7002" s="197" t="s">
        <v>748</v>
      </c>
      <c r="B7002" s="198"/>
      <c r="C7002" s="181">
        <v>40000</v>
      </c>
    </row>
    <row r="7003" spans="1:5" s="16" customFormat="1" ht="15" hidden="1" customHeight="1" outlineLevel="1" x14ac:dyDescent="0.2">
      <c r="A7003" s="199" t="s">
        <v>387</v>
      </c>
      <c r="B7003" s="200"/>
      <c r="C7003" s="181">
        <v>40000</v>
      </c>
    </row>
    <row r="7004" spans="1:5" ht="11.25" customHeight="1" collapsed="1" thickBot="1" x14ac:dyDescent="0.3">
      <c r="A7004" s="56" t="s">
        <v>735</v>
      </c>
      <c r="B7004" s="54"/>
      <c r="C7004" s="55"/>
      <c r="D7004" s="9"/>
      <c r="E7004" s="8"/>
    </row>
    <row r="7005" spans="1:5" s="111" customFormat="1" ht="19.5" thickTop="1" x14ac:dyDescent="0.3">
      <c r="A7005" s="112" t="s">
        <v>254</v>
      </c>
      <c r="B7005" s="113">
        <v>2995</v>
      </c>
      <c r="C7005" s="114">
        <v>2917964</v>
      </c>
      <c r="D7005" s="115">
        <f t="shared" si="31"/>
        <v>974.27846410684469</v>
      </c>
      <c r="E7005" s="116">
        <f t="shared" si="32"/>
        <v>139.98253794638572</v>
      </c>
    </row>
    <row r="7006" spans="1:5" ht="17.25" hidden="1" outlineLevel="1" thickTop="1" thickBot="1" x14ac:dyDescent="0.3">
      <c r="A7006" s="277" t="s">
        <v>781</v>
      </c>
      <c r="B7006" s="278"/>
      <c r="C7006" s="279"/>
      <c r="D7006" s="9"/>
      <c r="E7006" s="8"/>
    </row>
    <row r="7007" spans="1:5" ht="17.25" hidden="1" outlineLevel="1" thickTop="1" thickBot="1" x14ac:dyDescent="0.3">
      <c r="A7007" s="30" t="s">
        <v>782</v>
      </c>
      <c r="B7007" s="31"/>
      <c r="C7007" s="32" t="s">
        <v>783</v>
      </c>
      <c r="D7007" s="9"/>
      <c r="E7007" s="8"/>
    </row>
    <row r="7008" spans="1:5" s="16" customFormat="1" ht="15" hidden="1" customHeight="1" outlineLevel="1" thickTop="1" x14ac:dyDescent="0.2">
      <c r="A7008" s="195" t="s">
        <v>635</v>
      </c>
      <c r="B7008" s="196"/>
      <c r="C7008" s="183">
        <v>2917964</v>
      </c>
    </row>
    <row r="7009" spans="1:3" s="16" customFormat="1" ht="15" hidden="1" customHeight="1" outlineLevel="1" x14ac:dyDescent="0.2">
      <c r="A7009" s="197" t="s">
        <v>310</v>
      </c>
      <c r="B7009" s="198"/>
      <c r="C7009" s="181">
        <v>10000</v>
      </c>
    </row>
    <row r="7010" spans="1:3" s="16" customFormat="1" ht="15" hidden="1" customHeight="1" outlineLevel="1" x14ac:dyDescent="0.2">
      <c r="A7010" s="199" t="s">
        <v>311</v>
      </c>
      <c r="B7010" s="200"/>
      <c r="C7010" s="181">
        <v>10000</v>
      </c>
    </row>
    <row r="7011" spans="1:3" s="16" customFormat="1" ht="15" hidden="1" customHeight="1" outlineLevel="1" x14ac:dyDescent="0.2">
      <c r="A7011" s="197" t="s">
        <v>313</v>
      </c>
      <c r="B7011" s="198"/>
      <c r="C7011" s="181">
        <v>70000</v>
      </c>
    </row>
    <row r="7012" spans="1:3" s="16" customFormat="1" ht="15" hidden="1" customHeight="1" outlineLevel="1" x14ac:dyDescent="0.2">
      <c r="A7012" s="199" t="s">
        <v>314</v>
      </c>
      <c r="B7012" s="200"/>
      <c r="C7012" s="181">
        <v>50000</v>
      </c>
    </row>
    <row r="7013" spans="1:3" s="16" customFormat="1" ht="15" hidden="1" customHeight="1" outlineLevel="1" x14ac:dyDescent="0.2">
      <c r="A7013" s="199" t="s">
        <v>315</v>
      </c>
      <c r="B7013" s="200"/>
      <c r="C7013" s="181">
        <v>10000</v>
      </c>
    </row>
    <row r="7014" spans="1:3" s="16" customFormat="1" ht="15" hidden="1" customHeight="1" outlineLevel="1" x14ac:dyDescent="0.2">
      <c r="A7014" s="199" t="s">
        <v>316</v>
      </c>
      <c r="B7014" s="200"/>
      <c r="C7014" s="181">
        <v>5000</v>
      </c>
    </row>
    <row r="7015" spans="1:3" s="16" customFormat="1" ht="15" hidden="1" customHeight="1" outlineLevel="1" x14ac:dyDescent="0.2">
      <c r="A7015" s="199" t="s">
        <v>317</v>
      </c>
      <c r="B7015" s="200"/>
      <c r="C7015" s="181">
        <v>5000</v>
      </c>
    </row>
    <row r="7016" spans="1:3" s="16" customFormat="1" ht="15" hidden="1" customHeight="1" outlineLevel="1" x14ac:dyDescent="0.2">
      <c r="A7016" s="197" t="s">
        <v>318</v>
      </c>
      <c r="B7016" s="198"/>
      <c r="C7016" s="181">
        <v>20209</v>
      </c>
    </row>
    <row r="7017" spans="1:3" s="16" customFormat="1" ht="15" hidden="1" customHeight="1" outlineLevel="1" x14ac:dyDescent="0.2">
      <c r="A7017" s="199" t="s">
        <v>319</v>
      </c>
      <c r="B7017" s="200"/>
      <c r="C7017" s="181">
        <v>15000</v>
      </c>
    </row>
    <row r="7018" spans="1:3" s="16" customFormat="1" ht="15" hidden="1" customHeight="1" outlineLevel="1" x14ac:dyDescent="0.2">
      <c r="A7018" s="199" t="s">
        <v>356</v>
      </c>
      <c r="B7018" s="200"/>
      <c r="C7018" s="181">
        <v>5000</v>
      </c>
    </row>
    <row r="7019" spans="1:3" s="16" customFormat="1" ht="15" hidden="1" customHeight="1" outlineLevel="1" x14ac:dyDescent="0.2">
      <c r="A7019" s="199" t="s">
        <v>376</v>
      </c>
      <c r="B7019" s="200"/>
      <c r="C7019" s="184">
        <v>209</v>
      </c>
    </row>
    <row r="7020" spans="1:3" s="16" customFormat="1" ht="15" hidden="1" customHeight="1" outlineLevel="1" x14ac:dyDescent="0.2">
      <c r="A7020" s="197" t="s">
        <v>328</v>
      </c>
      <c r="B7020" s="198"/>
      <c r="C7020" s="180">
        <v>2524647</v>
      </c>
    </row>
    <row r="7021" spans="1:3" s="16" customFormat="1" ht="15" hidden="1" customHeight="1" outlineLevel="1" x14ac:dyDescent="0.2">
      <c r="A7021" s="199" t="s">
        <v>329</v>
      </c>
      <c r="B7021" s="200"/>
      <c r="C7021" s="181">
        <v>684708</v>
      </c>
    </row>
    <row r="7022" spans="1:3" s="16" customFormat="1" ht="15" hidden="1" customHeight="1" outlineLevel="1" x14ac:dyDescent="0.2">
      <c r="A7022" s="199" t="s">
        <v>330</v>
      </c>
      <c r="B7022" s="200"/>
      <c r="C7022" s="180">
        <v>1839939</v>
      </c>
    </row>
    <row r="7023" spans="1:3" s="16" customFormat="1" ht="15" hidden="1" customHeight="1" outlineLevel="1" x14ac:dyDescent="0.2">
      <c r="A7023" s="197" t="s">
        <v>332</v>
      </c>
      <c r="B7023" s="198"/>
      <c r="C7023" s="181">
        <v>119008</v>
      </c>
    </row>
    <row r="7024" spans="1:3" s="16" customFormat="1" ht="15" hidden="1" customHeight="1" outlineLevel="1" x14ac:dyDescent="0.2">
      <c r="A7024" s="199" t="s">
        <v>333</v>
      </c>
      <c r="B7024" s="200"/>
      <c r="C7024" s="181">
        <v>119008</v>
      </c>
    </row>
    <row r="7025" spans="1:5" s="16" customFormat="1" ht="15" hidden="1" customHeight="1" outlineLevel="1" x14ac:dyDescent="0.2">
      <c r="A7025" s="197" t="s">
        <v>741</v>
      </c>
      <c r="B7025" s="198"/>
      <c r="C7025" s="181">
        <v>174100</v>
      </c>
    </row>
    <row r="7026" spans="1:5" s="16" customFormat="1" ht="15" hidden="1" customHeight="1" outlineLevel="1" x14ac:dyDescent="0.2">
      <c r="A7026" s="199" t="s">
        <v>336</v>
      </c>
      <c r="B7026" s="200"/>
      <c r="C7026" s="181">
        <v>174100</v>
      </c>
    </row>
    <row r="7027" spans="1:5" ht="11.25" customHeight="1" collapsed="1" thickBot="1" x14ac:dyDescent="0.3">
      <c r="A7027" s="56" t="s">
        <v>254</v>
      </c>
      <c r="B7027" s="54"/>
      <c r="C7027" s="55"/>
      <c r="D7027" s="9"/>
      <c r="E7027" s="8"/>
    </row>
    <row r="7028" spans="1:5" s="111" customFormat="1" ht="19.5" thickTop="1" x14ac:dyDescent="0.3">
      <c r="A7028" s="106" t="s">
        <v>257</v>
      </c>
      <c r="B7028" s="107">
        <v>10472</v>
      </c>
      <c r="C7028" s="108">
        <v>10060374</v>
      </c>
      <c r="D7028" s="109">
        <f t="shared" si="31"/>
        <v>960.69270435446902</v>
      </c>
      <c r="E7028" s="110">
        <f t="shared" si="32"/>
        <v>138.03056097046968</v>
      </c>
    </row>
    <row r="7029" spans="1:5" ht="17.25" hidden="1" outlineLevel="1" thickTop="1" thickBot="1" x14ac:dyDescent="0.3">
      <c r="A7029" s="277" t="s">
        <v>781</v>
      </c>
      <c r="B7029" s="278"/>
      <c r="C7029" s="279"/>
      <c r="D7029" s="9"/>
      <c r="E7029" s="8"/>
    </row>
    <row r="7030" spans="1:5" ht="17.25" hidden="1" outlineLevel="1" thickTop="1" thickBot="1" x14ac:dyDescent="0.3">
      <c r="A7030" s="30" t="s">
        <v>782</v>
      </c>
      <c r="B7030" s="31"/>
      <c r="C7030" s="32" t="s">
        <v>783</v>
      </c>
      <c r="D7030" s="9"/>
      <c r="E7030" s="8"/>
    </row>
    <row r="7031" spans="1:5" s="16" customFormat="1" ht="15" hidden="1" customHeight="1" outlineLevel="1" thickTop="1" x14ac:dyDescent="0.2">
      <c r="A7031" s="195" t="s">
        <v>632</v>
      </c>
      <c r="B7031" s="196"/>
      <c r="C7031" s="183">
        <v>10060374</v>
      </c>
    </row>
    <row r="7032" spans="1:5" s="16" customFormat="1" ht="15" hidden="1" customHeight="1" outlineLevel="1" x14ac:dyDescent="0.2">
      <c r="A7032" s="197" t="s">
        <v>310</v>
      </c>
      <c r="B7032" s="198"/>
      <c r="C7032" s="181">
        <v>10000</v>
      </c>
    </row>
    <row r="7033" spans="1:5" s="16" customFormat="1" ht="15" hidden="1" customHeight="1" outlineLevel="1" x14ac:dyDescent="0.2">
      <c r="A7033" s="199" t="s">
        <v>341</v>
      </c>
      <c r="B7033" s="200"/>
      <c r="C7033" s="181">
        <v>10000</v>
      </c>
    </row>
    <row r="7034" spans="1:5" s="16" customFormat="1" ht="15" hidden="1" customHeight="1" outlineLevel="1" x14ac:dyDescent="0.2">
      <c r="A7034" s="197" t="s">
        <v>313</v>
      </c>
      <c r="B7034" s="198"/>
      <c r="C7034" s="181">
        <v>390000</v>
      </c>
    </row>
    <row r="7035" spans="1:5" s="16" customFormat="1" ht="15" hidden="1" customHeight="1" outlineLevel="1" x14ac:dyDescent="0.2">
      <c r="A7035" s="199" t="s">
        <v>314</v>
      </c>
      <c r="B7035" s="200"/>
      <c r="C7035" s="181">
        <v>300000</v>
      </c>
    </row>
    <row r="7036" spans="1:5" s="16" customFormat="1" ht="15" hidden="1" customHeight="1" outlineLevel="1" x14ac:dyDescent="0.2">
      <c r="A7036" s="199" t="s">
        <v>315</v>
      </c>
      <c r="B7036" s="200"/>
      <c r="C7036" s="181">
        <v>20000</v>
      </c>
    </row>
    <row r="7037" spans="1:5" s="16" customFormat="1" ht="15" hidden="1" customHeight="1" outlineLevel="1" x14ac:dyDescent="0.2">
      <c r="A7037" s="199" t="s">
        <v>316</v>
      </c>
      <c r="B7037" s="200"/>
      <c r="C7037" s="181">
        <v>65000</v>
      </c>
    </row>
    <row r="7038" spans="1:5" s="16" customFormat="1" ht="15" hidden="1" customHeight="1" outlineLevel="1" x14ac:dyDescent="0.2">
      <c r="A7038" s="199" t="s">
        <v>317</v>
      </c>
      <c r="B7038" s="200"/>
      <c r="C7038" s="181">
        <v>5000</v>
      </c>
    </row>
    <row r="7039" spans="1:5" s="16" customFormat="1" ht="15" hidden="1" customHeight="1" outlineLevel="1" x14ac:dyDescent="0.2">
      <c r="A7039" s="197" t="s">
        <v>318</v>
      </c>
      <c r="B7039" s="198"/>
      <c r="C7039" s="181">
        <v>108844</v>
      </c>
    </row>
    <row r="7040" spans="1:5" s="16" customFormat="1" ht="15" hidden="1" customHeight="1" outlineLevel="1" x14ac:dyDescent="0.2">
      <c r="A7040" s="199" t="s">
        <v>319</v>
      </c>
      <c r="B7040" s="200"/>
      <c r="C7040" s="181">
        <v>50000</v>
      </c>
    </row>
    <row r="7041" spans="1:5" s="16" customFormat="1" ht="15" hidden="1" customHeight="1" outlineLevel="1" x14ac:dyDescent="0.2">
      <c r="A7041" s="199" t="s">
        <v>343</v>
      </c>
      <c r="B7041" s="200"/>
      <c r="C7041" s="184">
        <v>102</v>
      </c>
    </row>
    <row r="7042" spans="1:5" s="16" customFormat="1" ht="15" hidden="1" customHeight="1" outlineLevel="1" x14ac:dyDescent="0.2">
      <c r="A7042" s="199" t="s">
        <v>376</v>
      </c>
      <c r="B7042" s="200"/>
      <c r="C7042" s="181">
        <v>8742</v>
      </c>
    </row>
    <row r="7043" spans="1:5" s="16" customFormat="1" ht="15" hidden="1" customHeight="1" outlineLevel="1" x14ac:dyDescent="0.2">
      <c r="A7043" s="199" t="s">
        <v>321</v>
      </c>
      <c r="B7043" s="200"/>
      <c r="C7043" s="181">
        <v>50000</v>
      </c>
    </row>
    <row r="7044" spans="1:5" s="16" customFormat="1" ht="15" hidden="1" customHeight="1" outlineLevel="1" x14ac:dyDescent="0.2">
      <c r="A7044" s="197" t="s">
        <v>328</v>
      </c>
      <c r="B7044" s="198"/>
      <c r="C7044" s="180">
        <v>8827412</v>
      </c>
    </row>
    <row r="7045" spans="1:5" s="16" customFormat="1" ht="15" hidden="1" customHeight="1" outlineLevel="1" x14ac:dyDescent="0.2">
      <c r="A7045" s="199" t="s">
        <v>329</v>
      </c>
      <c r="B7045" s="200"/>
      <c r="C7045" s="180">
        <v>2394077</v>
      </c>
    </row>
    <row r="7046" spans="1:5" s="16" customFormat="1" ht="15" hidden="1" customHeight="1" outlineLevel="1" x14ac:dyDescent="0.2">
      <c r="A7046" s="199" t="s">
        <v>330</v>
      </c>
      <c r="B7046" s="200"/>
      <c r="C7046" s="180">
        <v>6433335</v>
      </c>
    </row>
    <row r="7047" spans="1:5" s="16" customFormat="1" ht="15" hidden="1" customHeight="1" outlineLevel="1" x14ac:dyDescent="0.2">
      <c r="A7047" s="197" t="s">
        <v>332</v>
      </c>
      <c r="B7047" s="198"/>
      <c r="C7047" s="181">
        <v>724118</v>
      </c>
    </row>
    <row r="7048" spans="1:5" s="16" customFormat="1" ht="15" hidden="1" customHeight="1" outlineLevel="1" x14ac:dyDescent="0.2">
      <c r="A7048" s="199" t="s">
        <v>333</v>
      </c>
      <c r="B7048" s="200"/>
      <c r="C7048" s="181">
        <v>410772</v>
      </c>
    </row>
    <row r="7049" spans="1:5" s="16" customFormat="1" ht="15" hidden="1" customHeight="1" outlineLevel="1" x14ac:dyDescent="0.2">
      <c r="A7049" s="199" t="s">
        <v>334</v>
      </c>
      <c r="B7049" s="200"/>
      <c r="C7049" s="181">
        <v>313346</v>
      </c>
    </row>
    <row r="7050" spans="1:5" ht="11.25" customHeight="1" collapsed="1" thickBot="1" x14ac:dyDescent="0.3">
      <c r="A7050" s="56" t="s">
        <v>257</v>
      </c>
      <c r="B7050" s="54"/>
      <c r="C7050" s="55"/>
      <c r="D7050" s="9"/>
      <c r="E7050" s="8"/>
    </row>
    <row r="7051" spans="1:5" s="111" customFormat="1" ht="19.5" thickTop="1" x14ac:dyDescent="0.3">
      <c r="A7051" s="112" t="s">
        <v>258</v>
      </c>
      <c r="B7051" s="113">
        <v>6481</v>
      </c>
      <c r="C7051" s="114">
        <v>6157077</v>
      </c>
      <c r="D7051" s="115">
        <f t="shared" si="31"/>
        <v>950.01959574139789</v>
      </c>
      <c r="E7051" s="116">
        <f t="shared" si="32"/>
        <v>136.49706835364913</v>
      </c>
    </row>
    <row r="7052" spans="1:5" ht="17.25" hidden="1" outlineLevel="1" thickTop="1" thickBot="1" x14ac:dyDescent="0.3">
      <c r="A7052" s="277" t="s">
        <v>781</v>
      </c>
      <c r="B7052" s="278"/>
      <c r="C7052" s="279"/>
      <c r="D7052" s="9"/>
      <c r="E7052" s="8"/>
    </row>
    <row r="7053" spans="1:5" ht="17.25" hidden="1" outlineLevel="1" thickTop="1" thickBot="1" x14ac:dyDescent="0.3">
      <c r="A7053" s="30" t="s">
        <v>782</v>
      </c>
      <c r="B7053" s="31"/>
      <c r="C7053" s="32" t="s">
        <v>783</v>
      </c>
      <c r="D7053" s="9"/>
      <c r="E7053" s="8"/>
    </row>
    <row r="7054" spans="1:5" s="16" customFormat="1" ht="15" hidden="1" customHeight="1" outlineLevel="1" thickTop="1" x14ac:dyDescent="0.2">
      <c r="A7054" s="195" t="s">
        <v>776</v>
      </c>
      <c r="B7054" s="196"/>
      <c r="C7054" s="183">
        <v>6157077</v>
      </c>
    </row>
    <row r="7055" spans="1:5" s="16" customFormat="1" ht="15" hidden="1" customHeight="1" outlineLevel="1" x14ac:dyDescent="0.2">
      <c r="A7055" s="197" t="s">
        <v>310</v>
      </c>
      <c r="B7055" s="198"/>
      <c r="C7055" s="181">
        <v>27000</v>
      </c>
    </row>
    <row r="7056" spans="1:5" s="16" customFormat="1" ht="15" hidden="1" customHeight="1" outlineLevel="1" x14ac:dyDescent="0.2">
      <c r="A7056" s="199" t="s">
        <v>341</v>
      </c>
      <c r="B7056" s="200"/>
      <c r="C7056" s="181">
        <v>20000</v>
      </c>
    </row>
    <row r="7057" spans="1:5" s="16" customFormat="1" ht="15" hidden="1" customHeight="1" outlineLevel="1" x14ac:dyDescent="0.2">
      <c r="A7057" s="199" t="s">
        <v>312</v>
      </c>
      <c r="B7057" s="200"/>
      <c r="C7057" s="181">
        <v>7000</v>
      </c>
    </row>
    <row r="7058" spans="1:5" s="16" customFormat="1" ht="15" hidden="1" customHeight="1" outlineLevel="1" x14ac:dyDescent="0.2">
      <c r="A7058" s="197" t="s">
        <v>313</v>
      </c>
      <c r="B7058" s="198"/>
      <c r="C7058" s="181">
        <v>5000</v>
      </c>
    </row>
    <row r="7059" spans="1:5" s="16" customFormat="1" ht="15" hidden="1" customHeight="1" outlineLevel="1" x14ac:dyDescent="0.2">
      <c r="A7059" s="199" t="s">
        <v>314</v>
      </c>
      <c r="B7059" s="200"/>
      <c r="C7059" s="181">
        <v>5000</v>
      </c>
    </row>
    <row r="7060" spans="1:5" s="16" customFormat="1" ht="15" hidden="1" customHeight="1" outlineLevel="1" x14ac:dyDescent="0.2">
      <c r="A7060" s="197" t="s">
        <v>318</v>
      </c>
      <c r="B7060" s="198"/>
      <c r="C7060" s="184">
        <v>170</v>
      </c>
    </row>
    <row r="7061" spans="1:5" s="16" customFormat="1" ht="15" hidden="1" customHeight="1" outlineLevel="1" x14ac:dyDescent="0.2">
      <c r="A7061" s="199" t="s">
        <v>343</v>
      </c>
      <c r="B7061" s="200"/>
      <c r="C7061" s="181">
        <v>2471</v>
      </c>
    </row>
    <row r="7062" spans="1:5" s="16" customFormat="1" ht="15" hidden="1" customHeight="1" outlineLevel="1" x14ac:dyDescent="0.2">
      <c r="A7062" s="199" t="s">
        <v>376</v>
      </c>
      <c r="B7062" s="200"/>
      <c r="C7062" s="181">
        <v>32732</v>
      </c>
    </row>
    <row r="7063" spans="1:5" s="16" customFormat="1" ht="15" hidden="1" customHeight="1" outlineLevel="1" x14ac:dyDescent="0.2">
      <c r="A7063" s="199" t="s">
        <v>321</v>
      </c>
      <c r="B7063" s="200"/>
      <c r="C7063" s="181">
        <v>105000</v>
      </c>
    </row>
    <row r="7064" spans="1:5" s="16" customFormat="1" ht="15" hidden="1" customHeight="1" outlineLevel="1" x14ac:dyDescent="0.2">
      <c r="A7064" s="199" t="s">
        <v>325</v>
      </c>
      <c r="B7064" s="200"/>
      <c r="C7064" s="181">
        <v>30000</v>
      </c>
    </row>
    <row r="7065" spans="1:5" s="16" customFormat="1" ht="15" hidden="1" customHeight="1" outlineLevel="1" x14ac:dyDescent="0.2">
      <c r="A7065" s="197" t="s">
        <v>328</v>
      </c>
      <c r="B7065" s="198"/>
      <c r="C7065" s="180">
        <v>5463184</v>
      </c>
    </row>
    <row r="7066" spans="1:5" s="16" customFormat="1" ht="15" hidden="1" customHeight="1" outlineLevel="1" x14ac:dyDescent="0.2">
      <c r="A7066" s="199" t="s">
        <v>329</v>
      </c>
      <c r="B7066" s="200"/>
      <c r="C7066" s="180">
        <v>1481667</v>
      </c>
    </row>
    <row r="7067" spans="1:5" s="16" customFormat="1" ht="15" hidden="1" customHeight="1" outlineLevel="1" x14ac:dyDescent="0.2">
      <c r="A7067" s="199" t="s">
        <v>330</v>
      </c>
      <c r="B7067" s="200"/>
      <c r="C7067" s="180">
        <v>3981517</v>
      </c>
    </row>
    <row r="7068" spans="1:5" s="16" customFormat="1" ht="15" hidden="1" customHeight="1" outlineLevel="1" x14ac:dyDescent="0.2">
      <c r="A7068" s="197" t="s">
        <v>332</v>
      </c>
      <c r="B7068" s="198"/>
      <c r="C7068" s="181">
        <v>491690</v>
      </c>
    </row>
    <row r="7069" spans="1:5" s="16" customFormat="1" ht="15" hidden="1" customHeight="1" outlineLevel="1" x14ac:dyDescent="0.2">
      <c r="A7069" s="199" t="s">
        <v>333</v>
      </c>
      <c r="B7069" s="200"/>
      <c r="C7069" s="181">
        <v>488136</v>
      </c>
    </row>
    <row r="7070" spans="1:5" s="16" customFormat="1" ht="15" hidden="1" customHeight="1" outlineLevel="1" x14ac:dyDescent="0.2">
      <c r="A7070" s="199" t="s">
        <v>334</v>
      </c>
      <c r="B7070" s="200"/>
      <c r="C7070" s="181">
        <v>3554</v>
      </c>
    </row>
    <row r="7071" spans="1:5" ht="11.25" customHeight="1" collapsed="1" thickBot="1" x14ac:dyDescent="0.3">
      <c r="A7071" s="56" t="s">
        <v>258</v>
      </c>
      <c r="B7071" s="54"/>
      <c r="C7071" s="55"/>
      <c r="D7071" s="9"/>
      <c r="E7071" s="8"/>
    </row>
    <row r="7072" spans="1:5" s="111" customFormat="1" ht="19.5" thickTop="1" x14ac:dyDescent="0.3">
      <c r="A7072" s="106" t="s">
        <v>237</v>
      </c>
      <c r="B7072" s="107">
        <v>5052</v>
      </c>
      <c r="C7072" s="108">
        <v>4794971</v>
      </c>
      <c r="D7072" s="109">
        <f t="shared" si="31"/>
        <v>949.12331749802058</v>
      </c>
      <c r="E7072" s="110">
        <f t="shared" si="32"/>
        <v>136.36829274396848</v>
      </c>
    </row>
    <row r="7073" spans="1:5" ht="17.25" hidden="1" outlineLevel="1" thickTop="1" thickBot="1" x14ac:dyDescent="0.3">
      <c r="A7073" s="277" t="s">
        <v>781</v>
      </c>
      <c r="B7073" s="278"/>
      <c r="C7073" s="279"/>
      <c r="D7073" s="9"/>
      <c r="E7073" s="8"/>
    </row>
    <row r="7074" spans="1:5" ht="17.25" hidden="1" outlineLevel="1" thickTop="1" thickBot="1" x14ac:dyDescent="0.3">
      <c r="A7074" s="30" t="s">
        <v>782</v>
      </c>
      <c r="B7074" s="31"/>
      <c r="C7074" s="32" t="s">
        <v>783</v>
      </c>
      <c r="D7074" s="9"/>
      <c r="E7074" s="8"/>
    </row>
    <row r="7075" spans="1:5" s="15" customFormat="1" ht="15" hidden="1" customHeight="1" outlineLevel="1" thickTop="1" x14ac:dyDescent="0.2">
      <c r="A7075" s="195" t="s">
        <v>624</v>
      </c>
      <c r="B7075" s="196"/>
      <c r="C7075" s="183">
        <v>4794971</v>
      </c>
    </row>
    <row r="7076" spans="1:5" s="15" customFormat="1" ht="15" hidden="1" customHeight="1" outlineLevel="1" x14ac:dyDescent="0.2">
      <c r="A7076" s="197" t="s">
        <v>310</v>
      </c>
      <c r="B7076" s="198"/>
      <c r="C7076" s="181">
        <v>39100</v>
      </c>
    </row>
    <row r="7077" spans="1:5" s="15" customFormat="1" ht="15" hidden="1" customHeight="1" outlineLevel="1" x14ac:dyDescent="0.2">
      <c r="A7077" s="199" t="s">
        <v>341</v>
      </c>
      <c r="B7077" s="200"/>
      <c r="C7077" s="181">
        <v>500000</v>
      </c>
    </row>
    <row r="7078" spans="1:5" s="15" customFormat="1" ht="15" hidden="1" customHeight="1" outlineLevel="1" x14ac:dyDescent="0.2">
      <c r="A7078" s="199" t="s">
        <v>311</v>
      </c>
      <c r="B7078" s="200"/>
      <c r="C7078" s="181">
        <v>20600</v>
      </c>
    </row>
    <row r="7079" spans="1:5" s="15" customFormat="1" ht="15" hidden="1" customHeight="1" outlineLevel="1" x14ac:dyDescent="0.2">
      <c r="A7079" s="199" t="s">
        <v>312</v>
      </c>
      <c r="B7079" s="200"/>
      <c r="C7079" s="181">
        <v>18000</v>
      </c>
    </row>
    <row r="7080" spans="1:5" s="15" customFormat="1" ht="15" hidden="1" customHeight="1" outlineLevel="1" x14ac:dyDescent="0.2">
      <c r="A7080" s="197" t="s">
        <v>313</v>
      </c>
      <c r="B7080" s="198"/>
      <c r="C7080" s="181">
        <v>26600</v>
      </c>
    </row>
    <row r="7081" spans="1:5" s="15" customFormat="1" ht="15" hidden="1" customHeight="1" outlineLevel="1" x14ac:dyDescent="0.2">
      <c r="A7081" s="199" t="s">
        <v>314</v>
      </c>
      <c r="B7081" s="200"/>
      <c r="C7081" s="181">
        <v>26600</v>
      </c>
    </row>
    <row r="7082" spans="1:5" s="15" customFormat="1" ht="15" hidden="1" customHeight="1" outlineLevel="1" x14ac:dyDescent="0.2">
      <c r="A7082" s="197" t="s">
        <v>318</v>
      </c>
      <c r="B7082" s="198"/>
      <c r="C7082" s="181">
        <v>34300</v>
      </c>
    </row>
    <row r="7083" spans="1:5" s="15" customFormat="1" ht="15" hidden="1" customHeight="1" outlineLevel="1" x14ac:dyDescent="0.2">
      <c r="A7083" s="199" t="s">
        <v>319</v>
      </c>
      <c r="B7083" s="200"/>
      <c r="C7083" s="181">
        <v>27300</v>
      </c>
    </row>
    <row r="7084" spans="1:5" s="15" customFormat="1" ht="15" hidden="1" customHeight="1" outlineLevel="1" x14ac:dyDescent="0.2">
      <c r="A7084" s="199" t="s">
        <v>321</v>
      </c>
      <c r="B7084" s="200"/>
      <c r="C7084" s="181">
        <v>2500</v>
      </c>
    </row>
    <row r="7085" spans="1:5" s="15" customFormat="1" ht="15" hidden="1" customHeight="1" outlineLevel="1" x14ac:dyDescent="0.2">
      <c r="A7085" s="199" t="s">
        <v>325</v>
      </c>
      <c r="B7085" s="200"/>
      <c r="C7085" s="181">
        <v>4500</v>
      </c>
    </row>
    <row r="7086" spans="1:5" s="15" customFormat="1" ht="15" hidden="1" customHeight="1" outlineLevel="1" x14ac:dyDescent="0.2">
      <c r="A7086" s="197" t="s">
        <v>328</v>
      </c>
      <c r="B7086" s="198"/>
      <c r="C7086" s="180">
        <v>4258602</v>
      </c>
    </row>
    <row r="7087" spans="1:5" s="15" customFormat="1" ht="15" hidden="1" customHeight="1" outlineLevel="1" x14ac:dyDescent="0.2">
      <c r="A7087" s="199" t="s">
        <v>329</v>
      </c>
      <c r="B7087" s="200"/>
      <c r="C7087" s="180">
        <v>1154973</v>
      </c>
    </row>
    <row r="7088" spans="1:5" s="15" customFormat="1" ht="15" hidden="1" customHeight="1" outlineLevel="1" x14ac:dyDescent="0.2">
      <c r="A7088" s="199" t="s">
        <v>330</v>
      </c>
      <c r="B7088" s="200"/>
      <c r="C7088" s="180">
        <v>3103629</v>
      </c>
    </row>
    <row r="7089" spans="1:5" s="15" customFormat="1" ht="15" hidden="1" customHeight="1" outlineLevel="1" x14ac:dyDescent="0.2">
      <c r="A7089" s="197" t="s">
        <v>332</v>
      </c>
      <c r="B7089" s="198"/>
      <c r="C7089" s="181">
        <v>222369</v>
      </c>
    </row>
    <row r="7090" spans="1:5" s="15" customFormat="1" ht="15" hidden="1" customHeight="1" outlineLevel="1" x14ac:dyDescent="0.2">
      <c r="A7090" s="199" t="s">
        <v>333</v>
      </c>
      <c r="B7090" s="200"/>
      <c r="C7090" s="181">
        <v>222369</v>
      </c>
    </row>
    <row r="7091" spans="1:5" s="15" customFormat="1" ht="15" hidden="1" customHeight="1" outlineLevel="1" x14ac:dyDescent="0.2">
      <c r="A7091" s="197" t="s">
        <v>741</v>
      </c>
      <c r="B7091" s="198"/>
      <c r="C7091" s="181">
        <v>214000</v>
      </c>
    </row>
    <row r="7092" spans="1:5" s="15" customFormat="1" ht="15" hidden="1" customHeight="1" outlineLevel="1" x14ac:dyDescent="0.2">
      <c r="A7092" s="199" t="s">
        <v>336</v>
      </c>
      <c r="B7092" s="200"/>
      <c r="C7092" s="181">
        <v>214000</v>
      </c>
    </row>
    <row r="7093" spans="1:5" ht="11.25" customHeight="1" collapsed="1" thickBot="1" x14ac:dyDescent="0.3">
      <c r="A7093" s="56" t="s">
        <v>237</v>
      </c>
      <c r="B7093" s="54"/>
      <c r="C7093" s="55"/>
      <c r="D7093" s="9"/>
      <c r="E7093" s="8"/>
    </row>
    <row r="7094" spans="1:5" s="135" customFormat="1" ht="21.75" thickTop="1" x14ac:dyDescent="0.35">
      <c r="A7094" s="151" t="s">
        <v>276</v>
      </c>
      <c r="B7094" s="131">
        <v>422008</v>
      </c>
      <c r="C7094" s="132">
        <v>961826135</v>
      </c>
      <c r="D7094" s="133">
        <f t="shared" ref="D7094" si="33">C7094/B7094</f>
        <v>2279.1656437792649</v>
      </c>
      <c r="E7094" s="134">
        <f t="shared" ref="E7094" si="34">D7094/6.96</f>
        <v>327.46632812920473</v>
      </c>
    </row>
    <row r="7095" spans="1:5" s="111" customFormat="1" ht="18.75" x14ac:dyDescent="0.3">
      <c r="A7095" s="112" t="s">
        <v>292</v>
      </c>
      <c r="B7095" s="113">
        <v>106596</v>
      </c>
      <c r="C7095" s="114">
        <v>313616662</v>
      </c>
      <c r="D7095" s="115">
        <f>C7095/B7095</f>
        <v>2942.1053510450674</v>
      </c>
      <c r="E7095" s="116">
        <f t="shared" ref="E7095:E7508" si="35">D7095/6.96</f>
        <v>422.71628606969358</v>
      </c>
    </row>
    <row r="7096" spans="1:5" ht="17.25" hidden="1" outlineLevel="1" thickTop="1" thickBot="1" x14ac:dyDescent="0.3">
      <c r="A7096" s="277" t="s">
        <v>781</v>
      </c>
      <c r="B7096" s="278"/>
      <c r="C7096" s="279"/>
      <c r="D7096" s="9"/>
      <c r="E7096" s="8"/>
    </row>
    <row r="7097" spans="1:5" ht="17.25" hidden="1" outlineLevel="1" thickTop="1" thickBot="1" x14ac:dyDescent="0.3">
      <c r="A7097" s="30" t="s">
        <v>782</v>
      </c>
      <c r="B7097" s="31"/>
      <c r="C7097" s="32" t="s">
        <v>783</v>
      </c>
      <c r="D7097" s="9"/>
      <c r="E7097" s="8"/>
    </row>
    <row r="7098" spans="1:5" s="15" customFormat="1" ht="15" hidden="1" customHeight="1" outlineLevel="1" thickTop="1" x14ac:dyDescent="0.2">
      <c r="A7098" s="191" t="s">
        <v>659</v>
      </c>
      <c r="B7098" s="192"/>
      <c r="C7098" s="179">
        <v>313616662</v>
      </c>
    </row>
    <row r="7099" spans="1:5" s="15" customFormat="1" ht="15" hidden="1" customHeight="1" outlineLevel="1" x14ac:dyDescent="0.2">
      <c r="A7099" s="197" t="s">
        <v>310</v>
      </c>
      <c r="B7099" s="198"/>
      <c r="C7099" s="181">
        <v>819489</v>
      </c>
    </row>
    <row r="7100" spans="1:5" s="15" customFormat="1" ht="15" hidden="1" customHeight="1" outlineLevel="1" x14ac:dyDescent="0.2">
      <c r="A7100" s="199" t="s">
        <v>341</v>
      </c>
      <c r="B7100" s="200"/>
      <c r="C7100" s="181">
        <v>128747</v>
      </c>
    </row>
    <row r="7101" spans="1:5" s="15" customFormat="1" ht="15" hidden="1" customHeight="1" outlineLevel="1" x14ac:dyDescent="0.2">
      <c r="A7101" s="199" t="s">
        <v>311</v>
      </c>
      <c r="B7101" s="200"/>
      <c r="C7101" s="181">
        <v>154493</v>
      </c>
    </row>
    <row r="7102" spans="1:5" s="15" customFormat="1" ht="15" hidden="1" customHeight="1" outlineLevel="1" x14ac:dyDescent="0.2">
      <c r="A7102" s="199" t="s">
        <v>312</v>
      </c>
      <c r="B7102" s="200"/>
      <c r="C7102" s="181">
        <v>536249</v>
      </c>
    </row>
    <row r="7103" spans="1:5" s="15" customFormat="1" ht="15" hidden="1" customHeight="1" outlineLevel="1" x14ac:dyDescent="0.2">
      <c r="A7103" s="197" t="s">
        <v>313</v>
      </c>
      <c r="B7103" s="198"/>
      <c r="C7103" s="180">
        <v>17864880</v>
      </c>
    </row>
    <row r="7104" spans="1:5" s="15" customFormat="1" ht="15" hidden="1" customHeight="1" outlineLevel="1" x14ac:dyDescent="0.2">
      <c r="A7104" s="199" t="s">
        <v>314</v>
      </c>
      <c r="B7104" s="200"/>
      <c r="C7104" s="180">
        <v>8814880</v>
      </c>
    </row>
    <row r="7105" spans="1:3" s="15" customFormat="1" ht="15" hidden="1" customHeight="1" outlineLevel="1" x14ac:dyDescent="0.2">
      <c r="A7105" s="199" t="s">
        <v>315</v>
      </c>
      <c r="B7105" s="200"/>
      <c r="C7105" s="180">
        <v>3200000</v>
      </c>
    </row>
    <row r="7106" spans="1:3" s="15" customFormat="1" ht="15" hidden="1" customHeight="1" outlineLevel="1" x14ac:dyDescent="0.2">
      <c r="A7106" s="199" t="s">
        <v>316</v>
      </c>
      <c r="B7106" s="200"/>
      <c r="C7106" s="180">
        <v>5300000</v>
      </c>
    </row>
    <row r="7107" spans="1:3" s="15" customFormat="1" ht="15" hidden="1" customHeight="1" outlineLevel="1" x14ac:dyDescent="0.2">
      <c r="A7107" s="199" t="s">
        <v>317</v>
      </c>
      <c r="B7107" s="200"/>
      <c r="C7107" s="181">
        <v>550000</v>
      </c>
    </row>
    <row r="7108" spans="1:3" s="15" customFormat="1" ht="15" hidden="1" customHeight="1" outlineLevel="1" x14ac:dyDescent="0.2">
      <c r="A7108" s="197" t="s">
        <v>318</v>
      </c>
      <c r="B7108" s="198"/>
      <c r="C7108" s="180">
        <v>20486803</v>
      </c>
    </row>
    <row r="7109" spans="1:3" s="15" customFormat="1" ht="15" hidden="1" customHeight="1" outlineLevel="1" x14ac:dyDescent="0.2">
      <c r="A7109" s="199" t="s">
        <v>319</v>
      </c>
      <c r="B7109" s="200"/>
      <c r="C7109" s="180">
        <v>17733628</v>
      </c>
    </row>
    <row r="7110" spans="1:3" s="15" customFormat="1" ht="15" hidden="1" customHeight="1" outlineLevel="1" x14ac:dyDescent="0.2">
      <c r="A7110" s="199" t="s">
        <v>356</v>
      </c>
      <c r="B7110" s="200"/>
      <c r="C7110" s="181">
        <v>473864</v>
      </c>
    </row>
    <row r="7111" spans="1:3" s="15" customFormat="1" ht="15" hidden="1" customHeight="1" outlineLevel="1" x14ac:dyDescent="0.2">
      <c r="A7111" s="199" t="s">
        <v>343</v>
      </c>
      <c r="B7111" s="200"/>
      <c r="C7111" s="181">
        <v>3891</v>
      </c>
    </row>
    <row r="7112" spans="1:3" s="15" customFormat="1" ht="15" hidden="1" customHeight="1" outlineLevel="1" x14ac:dyDescent="0.2">
      <c r="A7112" s="199" t="s">
        <v>321</v>
      </c>
      <c r="B7112" s="200"/>
      <c r="C7112" s="180">
        <v>1843941</v>
      </c>
    </row>
    <row r="7113" spans="1:3" s="15" customFormat="1" ht="15" hidden="1" customHeight="1" outlineLevel="1" x14ac:dyDescent="0.2">
      <c r="A7113" s="199" t="s">
        <v>323</v>
      </c>
      <c r="B7113" s="200"/>
      <c r="C7113" s="181">
        <v>28217</v>
      </c>
    </row>
    <row r="7114" spans="1:3" s="15" customFormat="1" ht="15" hidden="1" customHeight="1" outlineLevel="1" x14ac:dyDescent="0.2">
      <c r="A7114" s="199" t="s">
        <v>325</v>
      </c>
      <c r="B7114" s="200"/>
      <c r="C7114" s="181">
        <v>403262</v>
      </c>
    </row>
    <row r="7115" spans="1:3" s="15" customFormat="1" ht="15" hidden="1" customHeight="1" outlineLevel="1" x14ac:dyDescent="0.2">
      <c r="A7115" s="197" t="s">
        <v>328</v>
      </c>
      <c r="B7115" s="198"/>
      <c r="C7115" s="180">
        <v>172006230</v>
      </c>
    </row>
    <row r="7116" spans="1:3" s="15" customFormat="1" ht="15" hidden="1" customHeight="1" outlineLevel="1" x14ac:dyDescent="0.2">
      <c r="A7116" s="199" t="s">
        <v>330</v>
      </c>
      <c r="B7116" s="200"/>
      <c r="C7116" s="180">
        <v>172006230</v>
      </c>
    </row>
    <row r="7117" spans="1:3" s="15" customFormat="1" ht="15" hidden="1" customHeight="1" outlineLevel="1" x14ac:dyDescent="0.2">
      <c r="A7117" s="197" t="s">
        <v>332</v>
      </c>
      <c r="B7117" s="198"/>
      <c r="C7117" s="180">
        <v>4562555</v>
      </c>
    </row>
    <row r="7118" spans="1:3" s="15" customFormat="1" ht="15" hidden="1" customHeight="1" outlineLevel="1" x14ac:dyDescent="0.2">
      <c r="A7118" s="199" t="s">
        <v>333</v>
      </c>
      <c r="B7118" s="200"/>
      <c r="C7118" s="180">
        <v>3937874</v>
      </c>
    </row>
    <row r="7119" spans="1:3" s="15" customFormat="1" ht="15" hidden="1" customHeight="1" outlineLevel="1" x14ac:dyDescent="0.2">
      <c r="A7119" s="199" t="s">
        <v>334</v>
      </c>
      <c r="B7119" s="200"/>
      <c r="C7119" s="181">
        <v>624681</v>
      </c>
    </row>
    <row r="7120" spans="1:3" s="15" customFormat="1" ht="15" hidden="1" customHeight="1" outlineLevel="1" x14ac:dyDescent="0.2">
      <c r="A7120" s="197" t="s">
        <v>741</v>
      </c>
      <c r="B7120" s="198"/>
      <c r="C7120" s="180">
        <v>97876705</v>
      </c>
    </row>
    <row r="7121" spans="1:5" s="15" customFormat="1" ht="15" hidden="1" customHeight="1" outlineLevel="1" x14ac:dyDescent="0.2">
      <c r="A7121" s="199" t="s">
        <v>336</v>
      </c>
      <c r="B7121" s="200"/>
      <c r="C7121" s="180">
        <v>79364850</v>
      </c>
    </row>
    <row r="7122" spans="1:5" s="15" customFormat="1" ht="15" hidden="1" customHeight="1" outlineLevel="1" x14ac:dyDescent="0.2">
      <c r="A7122" s="199" t="s">
        <v>384</v>
      </c>
      <c r="B7122" s="200"/>
      <c r="C7122" s="180">
        <v>17811855</v>
      </c>
    </row>
    <row r="7123" spans="1:5" s="15" customFormat="1" ht="15" hidden="1" customHeight="1" outlineLevel="1" x14ac:dyDescent="0.2">
      <c r="A7123" s="199" t="s">
        <v>354</v>
      </c>
      <c r="B7123" s="200"/>
      <c r="C7123" s="181">
        <v>200000</v>
      </c>
    </row>
    <row r="7124" spans="1:5" s="15" customFormat="1" ht="15" hidden="1" customHeight="1" outlineLevel="1" x14ac:dyDescent="0.2">
      <c r="A7124" s="199" t="s">
        <v>637</v>
      </c>
      <c r="B7124" s="200"/>
      <c r="C7124" s="181">
        <v>500000</v>
      </c>
    </row>
    <row r="7125" spans="1:5" ht="11.25" customHeight="1" collapsed="1" thickBot="1" x14ac:dyDescent="0.3">
      <c r="A7125" s="56" t="s">
        <v>292</v>
      </c>
      <c r="B7125" s="54"/>
      <c r="C7125" s="55"/>
      <c r="D7125" s="9"/>
      <c r="E7125" s="8"/>
    </row>
    <row r="7126" spans="1:5" s="111" customFormat="1" ht="19.5" thickTop="1" x14ac:dyDescent="0.3">
      <c r="A7126" s="106" t="s">
        <v>277</v>
      </c>
      <c r="B7126" s="107">
        <v>5965</v>
      </c>
      <c r="C7126" s="108">
        <v>15773333</v>
      </c>
      <c r="D7126" s="109">
        <f>C7126/B7126</f>
        <v>2644.3139983235542</v>
      </c>
      <c r="E7126" s="110">
        <f t="shared" si="35"/>
        <v>379.93017217292447</v>
      </c>
    </row>
    <row r="7127" spans="1:5" ht="17.25" hidden="1" outlineLevel="1" thickTop="1" thickBot="1" x14ac:dyDescent="0.3">
      <c r="A7127" s="277" t="s">
        <v>781</v>
      </c>
      <c r="B7127" s="278"/>
      <c r="C7127" s="279"/>
      <c r="D7127" s="9"/>
      <c r="E7127" s="8"/>
    </row>
    <row r="7128" spans="1:5" ht="17.25" hidden="1" outlineLevel="1" thickTop="1" thickBot="1" x14ac:dyDescent="0.3">
      <c r="A7128" s="30" t="s">
        <v>782</v>
      </c>
      <c r="B7128" s="31"/>
      <c r="C7128" s="32" t="s">
        <v>783</v>
      </c>
      <c r="D7128" s="9"/>
      <c r="E7128" s="8"/>
    </row>
    <row r="7129" spans="1:5" s="15" customFormat="1" ht="15" hidden="1" customHeight="1" outlineLevel="1" thickTop="1" x14ac:dyDescent="0.2">
      <c r="A7129" s="195" t="s">
        <v>674</v>
      </c>
      <c r="B7129" s="196"/>
      <c r="C7129" s="183">
        <v>15773333</v>
      </c>
    </row>
    <row r="7130" spans="1:5" s="15" customFormat="1" ht="15" hidden="1" customHeight="1" outlineLevel="1" x14ac:dyDescent="0.2">
      <c r="A7130" s="197" t="s">
        <v>310</v>
      </c>
      <c r="B7130" s="198"/>
      <c r="C7130" s="181">
        <v>17477</v>
      </c>
    </row>
    <row r="7131" spans="1:5" s="15" customFormat="1" ht="15" hidden="1" customHeight="1" outlineLevel="1" x14ac:dyDescent="0.2">
      <c r="A7131" s="199" t="s">
        <v>311</v>
      </c>
      <c r="B7131" s="200"/>
      <c r="C7131" s="181">
        <v>17477</v>
      </c>
    </row>
    <row r="7132" spans="1:5" s="15" customFormat="1" ht="15" hidden="1" customHeight="1" outlineLevel="1" x14ac:dyDescent="0.2">
      <c r="A7132" s="197" t="s">
        <v>313</v>
      </c>
      <c r="B7132" s="198"/>
      <c r="C7132" s="181">
        <v>141969</v>
      </c>
    </row>
    <row r="7133" spans="1:5" s="15" customFormat="1" ht="15" hidden="1" customHeight="1" outlineLevel="1" x14ac:dyDescent="0.2">
      <c r="A7133" s="199" t="s">
        <v>314</v>
      </c>
      <c r="B7133" s="200"/>
      <c r="C7133" s="181">
        <v>141969</v>
      </c>
    </row>
    <row r="7134" spans="1:5" s="15" customFormat="1" ht="15" hidden="1" customHeight="1" outlineLevel="1" x14ac:dyDescent="0.2">
      <c r="A7134" s="197" t="s">
        <v>318</v>
      </c>
      <c r="B7134" s="198"/>
      <c r="C7134" s="181">
        <v>302626</v>
      </c>
    </row>
    <row r="7135" spans="1:5" s="15" customFormat="1" ht="15" hidden="1" customHeight="1" outlineLevel="1" x14ac:dyDescent="0.2">
      <c r="A7135" s="199" t="s">
        <v>319</v>
      </c>
      <c r="B7135" s="200"/>
      <c r="C7135" s="181">
        <v>22694</v>
      </c>
    </row>
    <row r="7136" spans="1:5" s="15" customFormat="1" ht="15" hidden="1" customHeight="1" outlineLevel="1" x14ac:dyDescent="0.2">
      <c r="A7136" s="199" t="s">
        <v>343</v>
      </c>
      <c r="B7136" s="200"/>
      <c r="C7136" s="181">
        <v>19047</v>
      </c>
    </row>
    <row r="7137" spans="1:5" s="15" customFormat="1" ht="15" hidden="1" customHeight="1" outlineLevel="1" x14ac:dyDescent="0.2">
      <c r="A7137" s="199" t="s">
        <v>376</v>
      </c>
      <c r="B7137" s="200"/>
      <c r="C7137" s="181">
        <v>130131</v>
      </c>
    </row>
    <row r="7138" spans="1:5" s="15" customFormat="1" ht="15" hidden="1" customHeight="1" outlineLevel="1" x14ac:dyDescent="0.2">
      <c r="A7138" s="199" t="s">
        <v>321</v>
      </c>
      <c r="B7138" s="200"/>
      <c r="C7138" s="181">
        <v>12223</v>
      </c>
    </row>
    <row r="7139" spans="1:5" s="15" customFormat="1" ht="15" hidden="1" customHeight="1" outlineLevel="1" x14ac:dyDescent="0.2">
      <c r="A7139" s="199" t="s">
        <v>322</v>
      </c>
      <c r="B7139" s="200"/>
      <c r="C7139" s="181">
        <v>100000</v>
      </c>
    </row>
    <row r="7140" spans="1:5" s="15" customFormat="1" ht="15" hidden="1" customHeight="1" outlineLevel="1" x14ac:dyDescent="0.2">
      <c r="A7140" s="199" t="s">
        <v>325</v>
      </c>
      <c r="B7140" s="200"/>
      <c r="C7140" s="181">
        <v>18531</v>
      </c>
    </row>
    <row r="7141" spans="1:5" s="15" customFormat="1" ht="15" hidden="1" customHeight="1" outlineLevel="1" x14ac:dyDescent="0.2">
      <c r="A7141" s="197" t="s">
        <v>328</v>
      </c>
      <c r="B7141" s="198"/>
      <c r="C7141" s="180">
        <v>9641025</v>
      </c>
    </row>
    <row r="7142" spans="1:5" s="15" customFormat="1" ht="15" hidden="1" customHeight="1" outlineLevel="1" x14ac:dyDescent="0.2">
      <c r="A7142" s="199" t="s">
        <v>330</v>
      </c>
      <c r="B7142" s="200"/>
      <c r="C7142" s="180">
        <v>9641025</v>
      </c>
    </row>
    <row r="7143" spans="1:5" s="15" customFormat="1" ht="15" hidden="1" customHeight="1" outlineLevel="1" x14ac:dyDescent="0.2">
      <c r="A7143" s="197" t="s">
        <v>332</v>
      </c>
      <c r="B7143" s="198"/>
      <c r="C7143" s="180">
        <v>4592860</v>
      </c>
    </row>
    <row r="7144" spans="1:5" s="15" customFormat="1" ht="15" hidden="1" customHeight="1" outlineLevel="1" x14ac:dyDescent="0.2">
      <c r="A7144" s="199" t="s">
        <v>333</v>
      </c>
      <c r="B7144" s="200"/>
      <c r="C7144" s="180">
        <v>4592860</v>
      </c>
    </row>
    <row r="7145" spans="1:5" s="15" customFormat="1" ht="15" hidden="1" customHeight="1" outlineLevel="1" x14ac:dyDescent="0.2">
      <c r="A7145" s="197" t="s">
        <v>741</v>
      </c>
      <c r="B7145" s="198"/>
      <c r="C7145" s="180">
        <v>1077376</v>
      </c>
    </row>
    <row r="7146" spans="1:5" s="15" customFormat="1" ht="15" hidden="1" customHeight="1" outlineLevel="1" x14ac:dyDescent="0.2">
      <c r="A7146" s="199" t="s">
        <v>336</v>
      </c>
      <c r="B7146" s="200"/>
      <c r="C7146" s="180">
        <v>1077376</v>
      </c>
    </row>
    <row r="7147" spans="1:5" ht="11.25" customHeight="1" collapsed="1" thickBot="1" x14ac:dyDescent="0.3">
      <c r="A7147" s="56" t="s">
        <v>277</v>
      </c>
      <c r="B7147" s="54"/>
      <c r="C7147" s="55"/>
      <c r="D7147" s="9"/>
      <c r="E7147" s="8"/>
    </row>
    <row r="7148" spans="1:5" s="111" customFormat="1" ht="19.5" thickTop="1" x14ac:dyDescent="0.3">
      <c r="A7148" s="112" t="s">
        <v>290</v>
      </c>
      <c r="B7148" s="113">
        <v>18439</v>
      </c>
      <c r="C7148" s="114">
        <v>38972155</v>
      </c>
      <c r="D7148" s="115">
        <f>C7148/B7148</f>
        <v>2113.5720483757254</v>
      </c>
      <c r="E7148" s="116">
        <f t="shared" si="35"/>
        <v>303.67414488156976</v>
      </c>
    </row>
    <row r="7149" spans="1:5" ht="17.25" hidden="1" outlineLevel="1" thickTop="1" thickBot="1" x14ac:dyDescent="0.3">
      <c r="A7149" s="277" t="s">
        <v>781</v>
      </c>
      <c r="B7149" s="278"/>
      <c r="C7149" s="279"/>
      <c r="D7149" s="9"/>
      <c r="E7149" s="8"/>
    </row>
    <row r="7150" spans="1:5" ht="17.25" hidden="1" outlineLevel="1" thickTop="1" thickBot="1" x14ac:dyDescent="0.3">
      <c r="A7150" s="30" t="s">
        <v>782</v>
      </c>
      <c r="B7150" s="31"/>
      <c r="C7150" s="32" t="s">
        <v>783</v>
      </c>
      <c r="D7150" s="9"/>
      <c r="E7150" s="8"/>
    </row>
    <row r="7151" spans="1:5" s="15" customFormat="1" ht="15" hidden="1" customHeight="1" outlineLevel="1" thickTop="1" x14ac:dyDescent="0.2">
      <c r="A7151" s="195" t="s">
        <v>667</v>
      </c>
      <c r="B7151" s="196"/>
      <c r="C7151" s="183">
        <v>38972155</v>
      </c>
    </row>
    <row r="7152" spans="1:5" s="15" customFormat="1" ht="15" hidden="1" customHeight="1" outlineLevel="1" x14ac:dyDescent="0.2">
      <c r="A7152" s="197" t="s">
        <v>310</v>
      </c>
      <c r="B7152" s="198"/>
      <c r="C7152" s="181">
        <v>950000</v>
      </c>
    </row>
    <row r="7153" spans="1:3" s="15" customFormat="1" ht="15" hidden="1" customHeight="1" outlineLevel="1" x14ac:dyDescent="0.2">
      <c r="A7153" s="199" t="s">
        <v>341</v>
      </c>
      <c r="B7153" s="200"/>
      <c r="C7153" s="181">
        <v>250000</v>
      </c>
    </row>
    <row r="7154" spans="1:3" s="15" customFormat="1" ht="15" hidden="1" customHeight="1" outlineLevel="1" x14ac:dyDescent="0.2">
      <c r="A7154" s="199" t="s">
        <v>311</v>
      </c>
      <c r="B7154" s="200"/>
      <c r="C7154" s="181">
        <v>600000</v>
      </c>
    </row>
    <row r="7155" spans="1:3" s="15" customFormat="1" ht="15" hidden="1" customHeight="1" outlineLevel="1" x14ac:dyDescent="0.2">
      <c r="A7155" s="199" t="s">
        <v>312</v>
      </c>
      <c r="B7155" s="200"/>
      <c r="C7155" s="181">
        <v>100000</v>
      </c>
    </row>
    <row r="7156" spans="1:3" s="15" customFormat="1" ht="15" hidden="1" customHeight="1" outlineLevel="1" x14ac:dyDescent="0.2">
      <c r="A7156" s="197" t="s">
        <v>313</v>
      </c>
      <c r="B7156" s="198"/>
      <c r="C7156" s="181">
        <v>850000</v>
      </c>
    </row>
    <row r="7157" spans="1:3" s="15" customFormat="1" ht="15" hidden="1" customHeight="1" outlineLevel="1" x14ac:dyDescent="0.2">
      <c r="A7157" s="199" t="s">
        <v>314</v>
      </c>
      <c r="B7157" s="200"/>
      <c r="C7157" s="181">
        <v>450000</v>
      </c>
    </row>
    <row r="7158" spans="1:3" s="15" customFormat="1" ht="15" hidden="1" customHeight="1" outlineLevel="1" x14ac:dyDescent="0.2">
      <c r="A7158" s="199" t="s">
        <v>315</v>
      </c>
      <c r="B7158" s="200"/>
      <c r="C7158" s="181">
        <v>150000</v>
      </c>
    </row>
    <row r="7159" spans="1:3" s="15" customFormat="1" ht="15" hidden="1" customHeight="1" outlineLevel="1" x14ac:dyDescent="0.2">
      <c r="A7159" s="199" t="s">
        <v>316</v>
      </c>
      <c r="B7159" s="200"/>
      <c r="C7159" s="181">
        <v>250000</v>
      </c>
    </row>
    <row r="7160" spans="1:3" s="15" customFormat="1" ht="15" hidden="1" customHeight="1" outlineLevel="1" x14ac:dyDescent="0.2">
      <c r="A7160" s="197" t="s">
        <v>318</v>
      </c>
      <c r="B7160" s="198"/>
      <c r="C7160" s="180">
        <v>1153240</v>
      </c>
    </row>
    <row r="7161" spans="1:3" s="15" customFormat="1" ht="15" hidden="1" customHeight="1" outlineLevel="1" x14ac:dyDescent="0.2">
      <c r="A7161" s="199" t="s">
        <v>319</v>
      </c>
      <c r="B7161" s="200"/>
      <c r="C7161" s="181">
        <v>700000</v>
      </c>
    </row>
    <row r="7162" spans="1:3" s="15" customFormat="1" ht="15" hidden="1" customHeight="1" outlineLevel="1" x14ac:dyDescent="0.2">
      <c r="A7162" s="199" t="s">
        <v>343</v>
      </c>
      <c r="B7162" s="200"/>
      <c r="C7162" s="181">
        <v>33240</v>
      </c>
    </row>
    <row r="7163" spans="1:3" s="15" customFormat="1" ht="15" hidden="1" customHeight="1" outlineLevel="1" x14ac:dyDescent="0.2">
      <c r="A7163" s="199" t="s">
        <v>746</v>
      </c>
      <c r="B7163" s="200"/>
      <c r="C7163" s="181">
        <v>200000</v>
      </c>
    </row>
    <row r="7164" spans="1:3" s="15" customFormat="1" ht="15" hidden="1" customHeight="1" outlineLevel="1" x14ac:dyDescent="0.2">
      <c r="A7164" s="199" t="s">
        <v>322</v>
      </c>
      <c r="B7164" s="200"/>
      <c r="C7164" s="181">
        <v>70000</v>
      </c>
    </row>
    <row r="7165" spans="1:3" s="15" customFormat="1" ht="15" hidden="1" customHeight="1" outlineLevel="1" x14ac:dyDescent="0.2">
      <c r="A7165" s="199" t="s">
        <v>325</v>
      </c>
      <c r="B7165" s="200"/>
      <c r="C7165" s="181">
        <v>150000</v>
      </c>
    </row>
    <row r="7166" spans="1:3" s="15" customFormat="1" ht="15" hidden="1" customHeight="1" outlineLevel="1" x14ac:dyDescent="0.2">
      <c r="A7166" s="197" t="s">
        <v>328</v>
      </c>
      <c r="B7166" s="198"/>
      <c r="C7166" s="180">
        <v>27419949</v>
      </c>
    </row>
    <row r="7167" spans="1:3" s="15" customFormat="1" ht="15" hidden="1" customHeight="1" outlineLevel="1" x14ac:dyDescent="0.2">
      <c r="A7167" s="199" t="s">
        <v>330</v>
      </c>
      <c r="B7167" s="200"/>
      <c r="C7167" s="180">
        <v>27419949</v>
      </c>
    </row>
    <row r="7168" spans="1:3" s="15" customFormat="1" ht="15" hidden="1" customHeight="1" outlineLevel="1" x14ac:dyDescent="0.2">
      <c r="A7168" s="197" t="s">
        <v>332</v>
      </c>
      <c r="B7168" s="198"/>
      <c r="C7168" s="180">
        <v>1553966</v>
      </c>
    </row>
    <row r="7169" spans="1:5" s="15" customFormat="1" ht="15" hidden="1" customHeight="1" outlineLevel="1" x14ac:dyDescent="0.2">
      <c r="A7169" s="199" t="s">
        <v>333</v>
      </c>
      <c r="B7169" s="200"/>
      <c r="C7169" s="180">
        <v>1553966</v>
      </c>
    </row>
    <row r="7170" spans="1:5" s="15" customFormat="1" ht="15" hidden="1" customHeight="1" outlineLevel="1" x14ac:dyDescent="0.2">
      <c r="A7170" s="197" t="s">
        <v>741</v>
      </c>
      <c r="B7170" s="198"/>
      <c r="C7170" s="180">
        <v>7045000</v>
      </c>
    </row>
    <row r="7171" spans="1:5" s="15" customFormat="1" ht="15" hidden="1" customHeight="1" outlineLevel="1" x14ac:dyDescent="0.2">
      <c r="A7171" s="199" t="s">
        <v>336</v>
      </c>
      <c r="B7171" s="200"/>
      <c r="C7171" s="180">
        <v>7045000</v>
      </c>
    </row>
    <row r="7172" spans="1:5" ht="11.25" customHeight="1" collapsed="1" thickBot="1" x14ac:dyDescent="0.3">
      <c r="A7172" s="56" t="s">
        <v>290</v>
      </c>
      <c r="B7172" s="54"/>
      <c r="C7172" s="55"/>
      <c r="D7172" s="9"/>
      <c r="E7172" s="8"/>
    </row>
    <row r="7173" spans="1:5" s="111" customFormat="1" ht="19.5" thickTop="1" x14ac:dyDescent="0.3">
      <c r="A7173" s="106" t="s">
        <v>279</v>
      </c>
      <c r="B7173" s="107">
        <v>41814</v>
      </c>
      <c r="C7173" s="108">
        <v>94736214</v>
      </c>
      <c r="D7173" s="109">
        <f>C7173/B7173</f>
        <v>2265.6577701248384</v>
      </c>
      <c r="E7173" s="110">
        <f t="shared" si="35"/>
        <v>325.52554168460324</v>
      </c>
    </row>
    <row r="7174" spans="1:5" ht="17.25" hidden="1" outlineLevel="1" thickTop="1" thickBot="1" x14ac:dyDescent="0.3">
      <c r="A7174" s="277" t="s">
        <v>781</v>
      </c>
      <c r="B7174" s="278"/>
      <c r="C7174" s="279"/>
      <c r="D7174" s="9"/>
      <c r="E7174" s="8"/>
    </row>
    <row r="7175" spans="1:5" ht="17.25" hidden="1" outlineLevel="1" thickTop="1" thickBot="1" x14ac:dyDescent="0.3">
      <c r="A7175" s="30" t="s">
        <v>782</v>
      </c>
      <c r="B7175" s="31"/>
      <c r="C7175" s="32" t="s">
        <v>783</v>
      </c>
      <c r="D7175" s="9"/>
      <c r="E7175" s="8"/>
    </row>
    <row r="7176" spans="1:5" s="15" customFormat="1" ht="15" hidden="1" customHeight="1" outlineLevel="1" thickTop="1" x14ac:dyDescent="0.2">
      <c r="A7176" s="195" t="s">
        <v>662</v>
      </c>
      <c r="B7176" s="196"/>
      <c r="C7176" s="183">
        <v>94736214</v>
      </c>
    </row>
    <row r="7177" spans="1:5" s="15" customFormat="1" ht="15" hidden="1" customHeight="1" outlineLevel="1" x14ac:dyDescent="0.2">
      <c r="A7177" s="197" t="s">
        <v>310</v>
      </c>
      <c r="B7177" s="198"/>
      <c r="C7177" s="180">
        <v>2451517</v>
      </c>
    </row>
    <row r="7178" spans="1:5" s="15" customFormat="1" ht="15" hidden="1" customHeight="1" outlineLevel="1" x14ac:dyDescent="0.2">
      <c r="A7178" s="199" t="s">
        <v>311</v>
      </c>
      <c r="B7178" s="200"/>
      <c r="C7178" s="180">
        <v>2248517</v>
      </c>
    </row>
    <row r="7179" spans="1:5" s="15" customFormat="1" ht="15" hidden="1" customHeight="1" outlineLevel="1" x14ac:dyDescent="0.2">
      <c r="A7179" s="199" t="s">
        <v>312</v>
      </c>
      <c r="B7179" s="200"/>
      <c r="C7179" s="181">
        <v>203000</v>
      </c>
    </row>
    <row r="7180" spans="1:5" s="15" customFormat="1" ht="15" hidden="1" customHeight="1" outlineLevel="1" x14ac:dyDescent="0.2">
      <c r="A7180" s="197" t="s">
        <v>313</v>
      </c>
      <c r="B7180" s="198"/>
      <c r="C7180" s="180">
        <v>1575000</v>
      </c>
    </row>
    <row r="7181" spans="1:5" s="15" customFormat="1" ht="15" hidden="1" customHeight="1" outlineLevel="1" x14ac:dyDescent="0.2">
      <c r="A7181" s="199" t="s">
        <v>314</v>
      </c>
      <c r="B7181" s="200"/>
      <c r="C7181" s="181">
        <v>900000</v>
      </c>
    </row>
    <row r="7182" spans="1:5" s="15" customFormat="1" ht="15" hidden="1" customHeight="1" outlineLevel="1" x14ac:dyDescent="0.2">
      <c r="A7182" s="199" t="s">
        <v>315</v>
      </c>
      <c r="B7182" s="200"/>
      <c r="C7182" s="181">
        <v>10000</v>
      </c>
    </row>
    <row r="7183" spans="1:5" s="15" customFormat="1" ht="15" hidden="1" customHeight="1" outlineLevel="1" x14ac:dyDescent="0.2">
      <c r="A7183" s="199" t="s">
        <v>316</v>
      </c>
      <c r="B7183" s="200"/>
      <c r="C7183" s="181">
        <v>650000</v>
      </c>
    </row>
    <row r="7184" spans="1:5" s="15" customFormat="1" ht="15" hidden="1" customHeight="1" outlineLevel="1" x14ac:dyDescent="0.2">
      <c r="A7184" s="199" t="s">
        <v>317</v>
      </c>
      <c r="B7184" s="200"/>
      <c r="C7184" s="181">
        <v>15000</v>
      </c>
    </row>
    <row r="7185" spans="1:5" s="15" customFormat="1" ht="15" hidden="1" customHeight="1" outlineLevel="1" x14ac:dyDescent="0.2">
      <c r="A7185" s="197" t="s">
        <v>318</v>
      </c>
      <c r="B7185" s="198"/>
      <c r="C7185" s="180">
        <v>3204871</v>
      </c>
    </row>
    <row r="7186" spans="1:5" s="15" customFormat="1" ht="15" hidden="1" customHeight="1" outlineLevel="1" x14ac:dyDescent="0.2">
      <c r="A7186" s="199" t="s">
        <v>319</v>
      </c>
      <c r="B7186" s="200"/>
      <c r="C7186" s="180">
        <v>2287500</v>
      </c>
    </row>
    <row r="7187" spans="1:5" s="15" customFormat="1" ht="15" hidden="1" customHeight="1" outlineLevel="1" x14ac:dyDescent="0.2">
      <c r="A7187" s="199" t="s">
        <v>343</v>
      </c>
      <c r="B7187" s="200"/>
      <c r="C7187" s="181">
        <v>73787</v>
      </c>
    </row>
    <row r="7188" spans="1:5" s="15" customFormat="1" ht="15" hidden="1" customHeight="1" outlineLevel="1" x14ac:dyDescent="0.2">
      <c r="A7188" s="199" t="s">
        <v>376</v>
      </c>
      <c r="B7188" s="200"/>
      <c r="C7188" s="181">
        <v>25984</v>
      </c>
    </row>
    <row r="7189" spans="1:5" s="15" customFormat="1" ht="15" hidden="1" customHeight="1" outlineLevel="1" x14ac:dyDescent="0.2">
      <c r="A7189" s="199" t="s">
        <v>321</v>
      </c>
      <c r="B7189" s="200"/>
      <c r="C7189" s="181">
        <v>813100</v>
      </c>
    </row>
    <row r="7190" spans="1:5" s="15" customFormat="1" ht="15" hidden="1" customHeight="1" outlineLevel="1" x14ac:dyDescent="0.2">
      <c r="A7190" s="199" t="s">
        <v>323</v>
      </c>
      <c r="B7190" s="200"/>
      <c r="C7190" s="181">
        <v>4500</v>
      </c>
    </row>
    <row r="7191" spans="1:5" s="15" customFormat="1" ht="15" hidden="1" customHeight="1" outlineLevel="1" x14ac:dyDescent="0.2">
      <c r="A7191" s="197" t="s">
        <v>328</v>
      </c>
      <c r="B7191" s="198"/>
      <c r="C7191" s="180">
        <v>67519501</v>
      </c>
    </row>
    <row r="7192" spans="1:5" s="15" customFormat="1" ht="15" hidden="1" customHeight="1" outlineLevel="1" x14ac:dyDescent="0.2">
      <c r="A7192" s="199" t="s">
        <v>330</v>
      </c>
      <c r="B7192" s="200"/>
      <c r="C7192" s="180">
        <v>67519501</v>
      </c>
    </row>
    <row r="7193" spans="1:5" s="15" customFormat="1" ht="15" hidden="1" customHeight="1" outlineLevel="1" x14ac:dyDescent="0.2">
      <c r="A7193" s="197" t="s">
        <v>332</v>
      </c>
      <c r="B7193" s="198"/>
      <c r="C7193" s="180">
        <v>1869152</v>
      </c>
    </row>
    <row r="7194" spans="1:5" s="15" customFormat="1" ht="15" hidden="1" customHeight="1" outlineLevel="1" x14ac:dyDescent="0.2">
      <c r="A7194" s="199" t="s">
        <v>333</v>
      </c>
      <c r="B7194" s="200"/>
      <c r="C7194" s="180">
        <v>1869152</v>
      </c>
    </row>
    <row r="7195" spans="1:5" s="15" customFormat="1" ht="15" hidden="1" customHeight="1" outlineLevel="1" x14ac:dyDescent="0.2">
      <c r="A7195" s="197" t="s">
        <v>741</v>
      </c>
      <c r="B7195" s="198"/>
      <c r="C7195" s="180">
        <v>18116173</v>
      </c>
    </row>
    <row r="7196" spans="1:5" s="15" customFormat="1" ht="15" hidden="1" customHeight="1" outlineLevel="1" x14ac:dyDescent="0.2">
      <c r="A7196" s="199" t="s">
        <v>336</v>
      </c>
      <c r="B7196" s="200"/>
      <c r="C7196" s="180">
        <v>18116173</v>
      </c>
    </row>
    <row r="7197" spans="1:5" ht="11.25" customHeight="1" collapsed="1" thickBot="1" x14ac:dyDescent="0.3">
      <c r="A7197" s="56" t="s">
        <v>279</v>
      </c>
      <c r="B7197" s="54"/>
      <c r="C7197" s="55"/>
      <c r="D7197" s="9"/>
      <c r="E7197" s="8"/>
    </row>
    <row r="7198" spans="1:5" s="111" customFormat="1" ht="19.5" thickTop="1" x14ac:dyDescent="0.3">
      <c r="A7198" s="112" t="s">
        <v>291</v>
      </c>
      <c r="B7198" s="113">
        <v>9478</v>
      </c>
      <c r="C7198" s="114" t="s">
        <v>738</v>
      </c>
      <c r="D7198" s="115">
        <f>21038874/9395</f>
        <v>2239.3692389568919</v>
      </c>
      <c r="E7198" s="116">
        <f t="shared" si="35"/>
        <v>321.74845387311666</v>
      </c>
    </row>
    <row r="7199" spans="1:5" ht="17.25" hidden="1" outlineLevel="1" thickTop="1" thickBot="1" x14ac:dyDescent="0.3">
      <c r="A7199" s="277" t="s">
        <v>781</v>
      </c>
      <c r="B7199" s="278"/>
      <c r="C7199" s="279"/>
      <c r="D7199" s="9"/>
      <c r="E7199" s="8"/>
    </row>
    <row r="7200" spans="1:5" ht="17.25" hidden="1" outlineLevel="1" thickTop="1" thickBot="1" x14ac:dyDescent="0.3">
      <c r="A7200" s="30" t="s">
        <v>782</v>
      </c>
      <c r="B7200" s="31"/>
      <c r="C7200" s="32" t="s">
        <v>783</v>
      </c>
      <c r="D7200" s="9"/>
      <c r="E7200" s="8"/>
    </row>
    <row r="7201" spans="1:3" s="15" customFormat="1" ht="15" hidden="1" customHeight="1" outlineLevel="1" thickTop="1" x14ac:dyDescent="0.2">
      <c r="A7201" s="195" t="s">
        <v>666</v>
      </c>
      <c r="B7201" s="196"/>
      <c r="C7201" s="187" t="s">
        <v>738</v>
      </c>
    </row>
    <row r="7202" spans="1:3" s="15" customFormat="1" ht="15" hidden="1" customHeight="1" outlineLevel="1" x14ac:dyDescent="0.2">
      <c r="A7202" s="197" t="s">
        <v>310</v>
      </c>
      <c r="B7202" s="198"/>
      <c r="C7202" s="181">
        <v>140000</v>
      </c>
    </row>
    <row r="7203" spans="1:3" s="15" customFormat="1" ht="15" hidden="1" customHeight="1" outlineLevel="1" x14ac:dyDescent="0.2">
      <c r="A7203" s="199" t="s">
        <v>341</v>
      </c>
      <c r="B7203" s="200"/>
      <c r="C7203" s="181">
        <v>120000</v>
      </c>
    </row>
    <row r="7204" spans="1:3" s="15" customFormat="1" ht="15" hidden="1" customHeight="1" outlineLevel="1" x14ac:dyDescent="0.2">
      <c r="A7204" s="199" t="s">
        <v>311</v>
      </c>
      <c r="B7204" s="200"/>
      <c r="C7204" s="181">
        <v>10000</v>
      </c>
    </row>
    <row r="7205" spans="1:3" s="15" customFormat="1" ht="15" hidden="1" customHeight="1" outlineLevel="1" x14ac:dyDescent="0.2">
      <c r="A7205" s="199" t="s">
        <v>312</v>
      </c>
      <c r="B7205" s="200"/>
      <c r="C7205" s="181">
        <v>10000</v>
      </c>
    </row>
    <row r="7206" spans="1:3" s="15" customFormat="1" ht="15" hidden="1" customHeight="1" outlineLevel="1" x14ac:dyDescent="0.2">
      <c r="A7206" s="197" t="s">
        <v>313</v>
      </c>
      <c r="B7206" s="198"/>
      <c r="C7206" s="181">
        <v>400000</v>
      </c>
    </row>
    <row r="7207" spans="1:3" s="15" customFormat="1" ht="15" hidden="1" customHeight="1" outlineLevel="1" x14ac:dyDescent="0.2">
      <c r="A7207" s="199" t="s">
        <v>314</v>
      </c>
      <c r="B7207" s="200"/>
      <c r="C7207" s="181">
        <v>320000</v>
      </c>
    </row>
    <row r="7208" spans="1:3" s="15" customFormat="1" ht="15" hidden="1" customHeight="1" outlineLevel="1" x14ac:dyDescent="0.2">
      <c r="A7208" s="199" t="s">
        <v>316</v>
      </c>
      <c r="B7208" s="200"/>
      <c r="C7208" s="181">
        <v>80000</v>
      </c>
    </row>
    <row r="7209" spans="1:3" s="15" customFormat="1" ht="15" hidden="1" customHeight="1" outlineLevel="1" x14ac:dyDescent="0.2">
      <c r="A7209" s="197" t="s">
        <v>318</v>
      </c>
      <c r="B7209" s="198"/>
      <c r="C7209" s="180">
        <v>2985516</v>
      </c>
    </row>
    <row r="7210" spans="1:3" s="15" customFormat="1" ht="15" hidden="1" customHeight="1" outlineLevel="1" x14ac:dyDescent="0.2">
      <c r="A7210" s="199" t="s">
        <v>319</v>
      </c>
      <c r="B7210" s="200"/>
      <c r="C7210" s="180">
        <v>2784000</v>
      </c>
    </row>
    <row r="7211" spans="1:3" s="15" customFormat="1" ht="15" hidden="1" customHeight="1" outlineLevel="1" x14ac:dyDescent="0.2">
      <c r="A7211" s="199" t="s">
        <v>356</v>
      </c>
      <c r="B7211" s="200"/>
      <c r="C7211" s="181">
        <v>2500</v>
      </c>
    </row>
    <row r="7212" spans="1:3" s="15" customFormat="1" ht="15" hidden="1" customHeight="1" outlineLevel="1" x14ac:dyDescent="0.2">
      <c r="A7212" s="199" t="s">
        <v>343</v>
      </c>
      <c r="B7212" s="200"/>
      <c r="C7212" s="181">
        <v>9252</v>
      </c>
    </row>
    <row r="7213" spans="1:3" s="15" customFormat="1" ht="15" hidden="1" customHeight="1" outlineLevel="1" x14ac:dyDescent="0.2">
      <c r="A7213" s="199" t="s">
        <v>376</v>
      </c>
      <c r="B7213" s="200"/>
      <c r="C7213" s="181">
        <v>1264</v>
      </c>
    </row>
    <row r="7214" spans="1:3" s="15" customFormat="1" ht="15" hidden="1" customHeight="1" outlineLevel="1" x14ac:dyDescent="0.2">
      <c r="A7214" s="199" t="s">
        <v>321</v>
      </c>
      <c r="B7214" s="200"/>
      <c r="C7214" s="181">
        <v>70000</v>
      </c>
    </row>
    <row r="7215" spans="1:3" s="15" customFormat="1" ht="15" hidden="1" customHeight="1" outlineLevel="1" x14ac:dyDescent="0.2">
      <c r="A7215" s="199" t="s">
        <v>323</v>
      </c>
      <c r="B7215" s="200"/>
      <c r="C7215" s="181">
        <v>50000</v>
      </c>
    </row>
    <row r="7216" spans="1:3" s="15" customFormat="1" ht="15" hidden="1" customHeight="1" outlineLevel="1" x14ac:dyDescent="0.2">
      <c r="A7216" s="199" t="s">
        <v>324</v>
      </c>
      <c r="B7216" s="200"/>
      <c r="C7216" s="181">
        <v>3500</v>
      </c>
    </row>
    <row r="7217" spans="1:5" s="15" customFormat="1" ht="15" hidden="1" customHeight="1" outlineLevel="1" x14ac:dyDescent="0.2">
      <c r="A7217" s="199" t="s">
        <v>325</v>
      </c>
      <c r="B7217" s="200"/>
      <c r="C7217" s="181">
        <v>65000</v>
      </c>
    </row>
    <row r="7218" spans="1:5" s="15" customFormat="1" ht="15" hidden="1" customHeight="1" outlineLevel="1" x14ac:dyDescent="0.2">
      <c r="A7218" s="197" t="s">
        <v>328</v>
      </c>
      <c r="B7218" s="198"/>
      <c r="C7218" s="180">
        <v>15184817</v>
      </c>
    </row>
    <row r="7219" spans="1:5" s="15" customFormat="1" ht="15" hidden="1" customHeight="1" outlineLevel="1" x14ac:dyDescent="0.2">
      <c r="A7219" s="199" t="s">
        <v>330</v>
      </c>
      <c r="B7219" s="200"/>
      <c r="C7219" s="180">
        <v>15184817</v>
      </c>
    </row>
    <row r="7220" spans="1:5" s="15" customFormat="1" ht="15" hidden="1" customHeight="1" outlineLevel="1" x14ac:dyDescent="0.2">
      <c r="A7220" s="197" t="s">
        <v>332</v>
      </c>
      <c r="B7220" s="198"/>
      <c r="C7220" s="181">
        <v>699147</v>
      </c>
    </row>
    <row r="7221" spans="1:5" s="15" customFormat="1" ht="15" hidden="1" customHeight="1" outlineLevel="1" x14ac:dyDescent="0.2">
      <c r="A7221" s="199" t="s">
        <v>333</v>
      </c>
      <c r="B7221" s="200"/>
      <c r="C7221" s="181">
        <v>699147</v>
      </c>
    </row>
    <row r="7222" spans="1:5" s="15" customFormat="1" ht="15" hidden="1" customHeight="1" outlineLevel="1" x14ac:dyDescent="0.2">
      <c r="A7222" s="197" t="s">
        <v>741</v>
      </c>
      <c r="B7222" s="198"/>
      <c r="C7222" s="180">
        <v>1629394</v>
      </c>
    </row>
    <row r="7223" spans="1:5" s="15" customFormat="1" ht="15" hidden="1" customHeight="1" outlineLevel="1" x14ac:dyDescent="0.2">
      <c r="A7223" s="199" t="s">
        <v>336</v>
      </c>
      <c r="B7223" s="200"/>
      <c r="C7223" s="180">
        <v>1629394</v>
      </c>
    </row>
    <row r="7224" spans="1:5" ht="11.25" customHeight="1" collapsed="1" thickBot="1" x14ac:dyDescent="0.3">
      <c r="A7224" s="56" t="s">
        <v>291</v>
      </c>
      <c r="B7224" s="54"/>
      <c r="C7224" s="55"/>
      <c r="D7224" s="9"/>
      <c r="E7224" s="8"/>
    </row>
    <row r="7225" spans="1:5" s="111" customFormat="1" ht="19.5" thickTop="1" x14ac:dyDescent="0.3">
      <c r="A7225" s="106" t="s">
        <v>284</v>
      </c>
      <c r="B7225" s="107">
        <v>89022</v>
      </c>
      <c r="C7225" s="108">
        <v>196393562</v>
      </c>
      <c r="D7225" s="109">
        <f t="shared" ref="D7225:D7508" si="36">C7225/B7225</f>
        <v>2206.1239019568197</v>
      </c>
      <c r="E7225" s="110">
        <f t="shared" si="35"/>
        <v>316.97182499379596</v>
      </c>
    </row>
    <row r="7226" spans="1:5" ht="17.25" hidden="1" outlineLevel="1" thickTop="1" thickBot="1" x14ac:dyDescent="0.3">
      <c r="A7226" s="277" t="s">
        <v>781</v>
      </c>
      <c r="B7226" s="278"/>
      <c r="C7226" s="279"/>
      <c r="D7226" s="9"/>
      <c r="E7226" s="8"/>
    </row>
    <row r="7227" spans="1:5" ht="17.25" hidden="1" outlineLevel="1" thickTop="1" thickBot="1" x14ac:dyDescent="0.3">
      <c r="A7227" s="30" t="s">
        <v>782</v>
      </c>
      <c r="B7227" s="31"/>
      <c r="C7227" s="32" t="s">
        <v>783</v>
      </c>
      <c r="D7227" s="9"/>
      <c r="E7227" s="8"/>
    </row>
    <row r="7228" spans="1:5" s="15" customFormat="1" ht="15" hidden="1" customHeight="1" outlineLevel="1" thickTop="1" x14ac:dyDescent="0.2">
      <c r="A7228" s="195" t="s">
        <v>661</v>
      </c>
      <c r="B7228" s="196"/>
      <c r="C7228" s="183">
        <v>196393562</v>
      </c>
    </row>
    <row r="7229" spans="1:5" s="15" customFormat="1" ht="15" hidden="1" customHeight="1" outlineLevel="1" x14ac:dyDescent="0.2">
      <c r="A7229" s="197" t="s">
        <v>313</v>
      </c>
      <c r="B7229" s="198"/>
      <c r="C7229" s="180">
        <v>2503411</v>
      </c>
    </row>
    <row r="7230" spans="1:5" s="15" customFormat="1" ht="15" hidden="1" customHeight="1" outlineLevel="1" x14ac:dyDescent="0.2">
      <c r="A7230" s="199" t="s">
        <v>314</v>
      </c>
      <c r="B7230" s="200"/>
      <c r="C7230" s="180">
        <v>1330267</v>
      </c>
    </row>
    <row r="7231" spans="1:5" s="15" customFormat="1" ht="15" hidden="1" customHeight="1" outlineLevel="1" x14ac:dyDescent="0.2">
      <c r="A7231" s="199" t="s">
        <v>315</v>
      </c>
      <c r="B7231" s="200"/>
      <c r="C7231" s="181">
        <v>116298</v>
      </c>
    </row>
    <row r="7232" spans="1:5" s="15" customFormat="1" ht="15" hidden="1" customHeight="1" outlineLevel="1" x14ac:dyDescent="0.2">
      <c r="A7232" s="199" t="s">
        <v>316</v>
      </c>
      <c r="B7232" s="200"/>
      <c r="C7232" s="181">
        <v>974391</v>
      </c>
    </row>
    <row r="7233" spans="1:3" s="15" customFormat="1" ht="15" hidden="1" customHeight="1" outlineLevel="1" x14ac:dyDescent="0.2">
      <c r="A7233" s="199" t="s">
        <v>317</v>
      </c>
      <c r="B7233" s="200"/>
      <c r="C7233" s="181">
        <v>82455</v>
      </c>
    </row>
    <row r="7234" spans="1:3" s="15" customFormat="1" ht="15" hidden="1" customHeight="1" outlineLevel="1" x14ac:dyDescent="0.2">
      <c r="A7234" s="197" t="s">
        <v>318</v>
      </c>
      <c r="B7234" s="198"/>
      <c r="C7234" s="180">
        <v>10087021</v>
      </c>
    </row>
    <row r="7235" spans="1:3" s="15" customFormat="1" ht="15" hidden="1" customHeight="1" outlineLevel="1" x14ac:dyDescent="0.2">
      <c r="A7235" s="199" t="s">
        <v>319</v>
      </c>
      <c r="B7235" s="200"/>
      <c r="C7235" s="180">
        <v>5470251</v>
      </c>
    </row>
    <row r="7236" spans="1:3" s="15" customFormat="1" ht="15" hidden="1" customHeight="1" outlineLevel="1" x14ac:dyDescent="0.2">
      <c r="A7236" s="199" t="s">
        <v>343</v>
      </c>
      <c r="B7236" s="200"/>
      <c r="C7236" s="181">
        <v>149929</v>
      </c>
    </row>
    <row r="7237" spans="1:3" s="15" customFormat="1" ht="15" hidden="1" customHeight="1" outlineLevel="1" x14ac:dyDescent="0.2">
      <c r="A7237" s="199" t="s">
        <v>376</v>
      </c>
      <c r="B7237" s="200"/>
      <c r="C7237" s="181">
        <v>12099</v>
      </c>
    </row>
    <row r="7238" spans="1:3" s="15" customFormat="1" ht="15" hidden="1" customHeight="1" outlineLevel="1" x14ac:dyDescent="0.2">
      <c r="A7238" s="199" t="s">
        <v>321</v>
      </c>
      <c r="B7238" s="200"/>
      <c r="C7238" s="180">
        <v>1846293</v>
      </c>
    </row>
    <row r="7239" spans="1:3" s="15" customFormat="1" ht="15" hidden="1" customHeight="1" outlineLevel="1" x14ac:dyDescent="0.2">
      <c r="A7239" s="199" t="s">
        <v>323</v>
      </c>
      <c r="B7239" s="200"/>
      <c r="C7239" s="181">
        <v>620389</v>
      </c>
    </row>
    <row r="7240" spans="1:3" s="15" customFormat="1" ht="15" hidden="1" customHeight="1" outlineLevel="1" x14ac:dyDescent="0.2">
      <c r="A7240" s="199" t="s">
        <v>325</v>
      </c>
      <c r="B7240" s="200"/>
      <c r="C7240" s="180">
        <v>1988060</v>
      </c>
    </row>
    <row r="7241" spans="1:3" s="15" customFormat="1" ht="15" hidden="1" customHeight="1" outlineLevel="1" x14ac:dyDescent="0.2">
      <c r="A7241" s="197" t="s">
        <v>326</v>
      </c>
      <c r="B7241" s="198"/>
      <c r="C7241" s="181">
        <v>150109</v>
      </c>
    </row>
    <row r="7242" spans="1:3" s="15" customFormat="1" ht="15" hidden="1" customHeight="1" outlineLevel="1" x14ac:dyDescent="0.2">
      <c r="A7242" s="199" t="s">
        <v>361</v>
      </c>
      <c r="B7242" s="200"/>
      <c r="C7242" s="181">
        <v>150109</v>
      </c>
    </row>
    <row r="7243" spans="1:3" s="15" customFormat="1" ht="15" hidden="1" customHeight="1" outlineLevel="1" x14ac:dyDescent="0.2">
      <c r="A7243" s="197" t="s">
        <v>328</v>
      </c>
      <c r="B7243" s="198"/>
      <c r="C7243" s="180">
        <v>143852500</v>
      </c>
    </row>
    <row r="7244" spans="1:3" s="15" customFormat="1" ht="15" hidden="1" customHeight="1" outlineLevel="1" x14ac:dyDescent="0.2">
      <c r="A7244" s="199" t="s">
        <v>330</v>
      </c>
      <c r="B7244" s="200"/>
      <c r="C7244" s="180">
        <v>143852500</v>
      </c>
    </row>
    <row r="7245" spans="1:3" s="15" customFormat="1" ht="15" hidden="1" customHeight="1" outlineLevel="1" x14ac:dyDescent="0.2">
      <c r="A7245" s="197" t="s">
        <v>467</v>
      </c>
      <c r="B7245" s="198"/>
      <c r="C7245" s="181">
        <v>671438</v>
      </c>
    </row>
    <row r="7246" spans="1:3" s="15" customFormat="1" ht="15" hidden="1" customHeight="1" outlineLevel="1" x14ac:dyDescent="0.2">
      <c r="A7246" s="199" t="s">
        <v>468</v>
      </c>
      <c r="B7246" s="200"/>
      <c r="C7246" s="181">
        <v>671438</v>
      </c>
    </row>
    <row r="7247" spans="1:3" s="15" customFormat="1" ht="15" hidden="1" customHeight="1" outlineLevel="1" x14ac:dyDescent="0.2">
      <c r="A7247" s="197" t="s">
        <v>332</v>
      </c>
      <c r="B7247" s="198"/>
      <c r="C7247" s="180">
        <v>15034472</v>
      </c>
    </row>
    <row r="7248" spans="1:3" s="15" customFormat="1" ht="15" hidden="1" customHeight="1" outlineLevel="1" x14ac:dyDescent="0.2">
      <c r="A7248" s="199" t="s">
        <v>333</v>
      </c>
      <c r="B7248" s="200"/>
      <c r="C7248" s="180">
        <v>5949859</v>
      </c>
    </row>
    <row r="7249" spans="1:5" s="15" customFormat="1" ht="15" hidden="1" customHeight="1" outlineLevel="1" x14ac:dyDescent="0.2">
      <c r="A7249" s="199" t="s">
        <v>334</v>
      </c>
      <c r="B7249" s="200"/>
      <c r="C7249" s="180">
        <v>9084613</v>
      </c>
    </row>
    <row r="7250" spans="1:5" s="15" customFormat="1" ht="15" hidden="1" customHeight="1" outlineLevel="1" x14ac:dyDescent="0.2">
      <c r="A7250" s="197" t="s">
        <v>741</v>
      </c>
      <c r="B7250" s="198"/>
      <c r="C7250" s="180">
        <v>24094611</v>
      </c>
    </row>
    <row r="7251" spans="1:5" s="15" customFormat="1" ht="15" hidden="1" customHeight="1" outlineLevel="1" x14ac:dyDescent="0.2">
      <c r="A7251" s="199" t="s">
        <v>336</v>
      </c>
      <c r="B7251" s="200"/>
      <c r="C7251" s="180">
        <v>24094611</v>
      </c>
    </row>
    <row r="7252" spans="1:5" ht="11.25" customHeight="1" collapsed="1" thickBot="1" x14ac:dyDescent="0.3">
      <c r="A7252" s="56" t="s">
        <v>284</v>
      </c>
      <c r="B7252" s="54"/>
      <c r="C7252" s="55"/>
      <c r="D7252" s="9"/>
      <c r="E7252" s="8"/>
    </row>
    <row r="7253" spans="1:5" s="111" customFormat="1" ht="19.5" thickTop="1" x14ac:dyDescent="0.3">
      <c r="A7253" s="112" t="s">
        <v>286</v>
      </c>
      <c r="B7253" s="113">
        <v>12503</v>
      </c>
      <c r="C7253" s="114">
        <v>24835023</v>
      </c>
      <c r="D7253" s="115">
        <f t="shared" si="36"/>
        <v>1986.325121970727</v>
      </c>
      <c r="E7253" s="116">
        <f t="shared" si="35"/>
        <v>285.39154051303547</v>
      </c>
    </row>
    <row r="7254" spans="1:5" ht="17.25" hidden="1" outlineLevel="1" thickTop="1" thickBot="1" x14ac:dyDescent="0.3">
      <c r="A7254" s="277" t="s">
        <v>781</v>
      </c>
      <c r="B7254" s="278"/>
      <c r="C7254" s="279"/>
      <c r="D7254" s="9"/>
      <c r="E7254" s="8"/>
    </row>
    <row r="7255" spans="1:5" ht="17.25" hidden="1" outlineLevel="1" thickTop="1" thickBot="1" x14ac:dyDescent="0.3">
      <c r="A7255" s="30" t="s">
        <v>782</v>
      </c>
      <c r="B7255" s="31"/>
      <c r="C7255" s="32" t="s">
        <v>783</v>
      </c>
      <c r="D7255" s="9"/>
      <c r="E7255" s="8"/>
    </row>
    <row r="7256" spans="1:5" s="15" customFormat="1" ht="15" hidden="1" customHeight="1" outlineLevel="1" thickTop="1" x14ac:dyDescent="0.2">
      <c r="A7256" s="195" t="s">
        <v>670</v>
      </c>
      <c r="B7256" s="196"/>
      <c r="C7256" s="183">
        <v>24835023</v>
      </c>
    </row>
    <row r="7257" spans="1:5" s="15" customFormat="1" ht="15" hidden="1" customHeight="1" outlineLevel="1" x14ac:dyDescent="0.2">
      <c r="A7257" s="197" t="s">
        <v>313</v>
      </c>
      <c r="B7257" s="198"/>
      <c r="C7257" s="181">
        <v>200000</v>
      </c>
    </row>
    <row r="7258" spans="1:5" s="15" customFormat="1" ht="15" hidden="1" customHeight="1" outlineLevel="1" x14ac:dyDescent="0.2">
      <c r="A7258" s="199" t="s">
        <v>314</v>
      </c>
      <c r="B7258" s="200"/>
      <c r="C7258" s="181">
        <v>200000</v>
      </c>
    </row>
    <row r="7259" spans="1:5" s="15" customFormat="1" ht="15" hidden="1" customHeight="1" outlineLevel="1" x14ac:dyDescent="0.2">
      <c r="A7259" s="197" t="s">
        <v>318</v>
      </c>
      <c r="B7259" s="198"/>
      <c r="C7259" s="181">
        <v>388039</v>
      </c>
    </row>
    <row r="7260" spans="1:5" s="15" customFormat="1" ht="15" hidden="1" customHeight="1" outlineLevel="1" x14ac:dyDescent="0.2">
      <c r="A7260" s="199" t="s">
        <v>343</v>
      </c>
      <c r="B7260" s="200"/>
      <c r="C7260" s="181">
        <v>87459</v>
      </c>
    </row>
    <row r="7261" spans="1:5" s="15" customFormat="1" ht="15" hidden="1" customHeight="1" outlineLevel="1" x14ac:dyDescent="0.2">
      <c r="A7261" s="199" t="s">
        <v>376</v>
      </c>
      <c r="B7261" s="200"/>
      <c r="C7261" s="184">
        <v>580</v>
      </c>
    </row>
    <row r="7262" spans="1:5" s="15" customFormat="1" ht="15" hidden="1" customHeight="1" outlineLevel="1" x14ac:dyDescent="0.2">
      <c r="A7262" s="199" t="s">
        <v>321</v>
      </c>
      <c r="B7262" s="200"/>
      <c r="C7262" s="181">
        <v>100000</v>
      </c>
    </row>
    <row r="7263" spans="1:5" s="15" customFormat="1" ht="15" hidden="1" customHeight="1" outlineLevel="1" x14ac:dyDescent="0.2">
      <c r="A7263" s="199" t="s">
        <v>325</v>
      </c>
      <c r="B7263" s="200"/>
      <c r="C7263" s="181">
        <v>200000</v>
      </c>
    </row>
    <row r="7264" spans="1:5" s="15" customFormat="1" ht="15" hidden="1" customHeight="1" outlineLevel="1" x14ac:dyDescent="0.2">
      <c r="A7264" s="197" t="s">
        <v>328</v>
      </c>
      <c r="B7264" s="198"/>
      <c r="C7264" s="180">
        <v>20208171</v>
      </c>
    </row>
    <row r="7265" spans="1:5" s="15" customFormat="1" ht="15" hidden="1" customHeight="1" outlineLevel="1" x14ac:dyDescent="0.2">
      <c r="A7265" s="199" t="s">
        <v>330</v>
      </c>
      <c r="B7265" s="200"/>
      <c r="C7265" s="180">
        <v>20208171</v>
      </c>
    </row>
    <row r="7266" spans="1:5" s="15" customFormat="1" ht="15" hidden="1" customHeight="1" outlineLevel="1" x14ac:dyDescent="0.2">
      <c r="A7266" s="197" t="s">
        <v>332</v>
      </c>
      <c r="B7266" s="198"/>
      <c r="C7266" s="180">
        <v>1038813</v>
      </c>
    </row>
    <row r="7267" spans="1:5" s="15" customFormat="1" ht="15" hidden="1" customHeight="1" outlineLevel="1" x14ac:dyDescent="0.2">
      <c r="A7267" s="199" t="s">
        <v>333</v>
      </c>
      <c r="B7267" s="200"/>
      <c r="C7267" s="181">
        <v>983445</v>
      </c>
    </row>
    <row r="7268" spans="1:5" s="15" customFormat="1" ht="15" hidden="1" customHeight="1" outlineLevel="1" x14ac:dyDescent="0.2">
      <c r="A7268" s="199" t="s">
        <v>334</v>
      </c>
      <c r="B7268" s="200"/>
      <c r="C7268" s="181">
        <v>55368</v>
      </c>
    </row>
    <row r="7269" spans="1:5" s="15" customFormat="1" ht="15" hidden="1" customHeight="1" outlineLevel="1" x14ac:dyDescent="0.2">
      <c r="A7269" s="197" t="s">
        <v>741</v>
      </c>
      <c r="B7269" s="198"/>
      <c r="C7269" s="180">
        <v>3000000</v>
      </c>
    </row>
    <row r="7270" spans="1:5" s="15" customFormat="1" ht="15" hidden="1" customHeight="1" outlineLevel="1" x14ac:dyDescent="0.2">
      <c r="A7270" s="199" t="s">
        <v>336</v>
      </c>
      <c r="B7270" s="200"/>
      <c r="C7270" s="180">
        <v>3000000</v>
      </c>
    </row>
    <row r="7271" spans="1:5" ht="11.25" customHeight="1" collapsed="1" thickBot="1" x14ac:dyDescent="0.3">
      <c r="A7271" s="56" t="s">
        <v>286</v>
      </c>
      <c r="B7271" s="54"/>
      <c r="C7271" s="55"/>
      <c r="D7271" s="9"/>
      <c r="E7271" s="8"/>
    </row>
    <row r="7272" spans="1:5" s="111" customFormat="1" ht="19.5" thickTop="1" x14ac:dyDescent="0.3">
      <c r="A7272" s="106" t="s">
        <v>281</v>
      </c>
      <c r="B7272" s="107">
        <v>3828</v>
      </c>
      <c r="C7272" s="108">
        <v>7575107</v>
      </c>
      <c r="D7272" s="109">
        <f t="shared" si="36"/>
        <v>1978.8680773249739</v>
      </c>
      <c r="E7272" s="110">
        <f t="shared" si="35"/>
        <v>284.32012605243881</v>
      </c>
    </row>
    <row r="7273" spans="1:5" ht="17.25" hidden="1" outlineLevel="1" thickTop="1" thickBot="1" x14ac:dyDescent="0.3">
      <c r="A7273" s="277" t="s">
        <v>781</v>
      </c>
      <c r="B7273" s="278"/>
      <c r="C7273" s="279"/>
      <c r="D7273" s="9"/>
      <c r="E7273" s="8"/>
    </row>
    <row r="7274" spans="1:5" ht="17.25" hidden="1" outlineLevel="1" thickTop="1" thickBot="1" x14ac:dyDescent="0.3">
      <c r="A7274" s="30" t="s">
        <v>782</v>
      </c>
      <c r="B7274" s="31"/>
      <c r="C7274" s="32" t="s">
        <v>783</v>
      </c>
      <c r="D7274" s="9"/>
      <c r="E7274" s="8"/>
    </row>
    <row r="7275" spans="1:5" s="15" customFormat="1" ht="15" hidden="1" customHeight="1" outlineLevel="1" thickTop="1" x14ac:dyDescent="0.2">
      <c r="A7275" s="195" t="s">
        <v>669</v>
      </c>
      <c r="B7275" s="196"/>
      <c r="C7275" s="183">
        <v>7575107</v>
      </c>
    </row>
    <row r="7276" spans="1:5" s="15" customFormat="1" ht="15" hidden="1" customHeight="1" outlineLevel="1" x14ac:dyDescent="0.2">
      <c r="A7276" s="197" t="s">
        <v>313</v>
      </c>
      <c r="B7276" s="198"/>
      <c r="C7276" s="181">
        <v>163000</v>
      </c>
    </row>
    <row r="7277" spans="1:5" s="15" customFormat="1" ht="15" hidden="1" customHeight="1" outlineLevel="1" x14ac:dyDescent="0.2">
      <c r="A7277" s="199" t="s">
        <v>314</v>
      </c>
      <c r="B7277" s="200"/>
      <c r="C7277" s="181">
        <v>160000</v>
      </c>
    </row>
    <row r="7278" spans="1:5" s="15" customFormat="1" ht="15" hidden="1" customHeight="1" outlineLevel="1" x14ac:dyDescent="0.2">
      <c r="A7278" s="199" t="s">
        <v>316</v>
      </c>
      <c r="B7278" s="200"/>
      <c r="C7278" s="181">
        <v>3000</v>
      </c>
    </row>
    <row r="7279" spans="1:5" s="15" customFormat="1" ht="15" hidden="1" customHeight="1" outlineLevel="1" x14ac:dyDescent="0.2">
      <c r="A7279" s="197" t="s">
        <v>318</v>
      </c>
      <c r="B7279" s="198"/>
      <c r="C7279" s="181">
        <v>52116</v>
      </c>
    </row>
    <row r="7280" spans="1:5" s="15" customFormat="1" ht="15" hidden="1" customHeight="1" outlineLevel="1" x14ac:dyDescent="0.2">
      <c r="A7280" s="199" t="s">
        <v>319</v>
      </c>
      <c r="B7280" s="200"/>
      <c r="C7280" s="181">
        <v>30000</v>
      </c>
    </row>
    <row r="7281" spans="1:5" s="15" customFormat="1" ht="15" hidden="1" customHeight="1" outlineLevel="1" x14ac:dyDescent="0.2">
      <c r="A7281" s="199" t="s">
        <v>343</v>
      </c>
      <c r="B7281" s="200"/>
      <c r="C7281" s="181">
        <v>11116</v>
      </c>
    </row>
    <row r="7282" spans="1:5" s="15" customFormat="1" ht="15" hidden="1" customHeight="1" outlineLevel="1" x14ac:dyDescent="0.2">
      <c r="A7282" s="199" t="s">
        <v>321</v>
      </c>
      <c r="B7282" s="200"/>
      <c r="C7282" s="181">
        <v>1000</v>
      </c>
    </row>
    <row r="7283" spans="1:5" s="15" customFormat="1" ht="15" hidden="1" customHeight="1" outlineLevel="1" x14ac:dyDescent="0.2">
      <c r="A7283" s="199" t="s">
        <v>325</v>
      </c>
      <c r="B7283" s="200"/>
      <c r="C7283" s="181">
        <v>10000</v>
      </c>
    </row>
    <row r="7284" spans="1:5" s="15" customFormat="1" ht="15" hidden="1" customHeight="1" outlineLevel="1" x14ac:dyDescent="0.2">
      <c r="A7284" s="197" t="s">
        <v>328</v>
      </c>
      <c r="B7284" s="198"/>
      <c r="C7284" s="180">
        <v>6187065</v>
      </c>
    </row>
    <row r="7285" spans="1:5" s="15" customFormat="1" ht="15" hidden="1" customHeight="1" outlineLevel="1" x14ac:dyDescent="0.2">
      <c r="A7285" s="199" t="s">
        <v>330</v>
      </c>
      <c r="B7285" s="200"/>
      <c r="C7285" s="180">
        <v>6187065</v>
      </c>
    </row>
    <row r="7286" spans="1:5" s="15" customFormat="1" ht="15" hidden="1" customHeight="1" outlineLevel="1" x14ac:dyDescent="0.2">
      <c r="A7286" s="197" t="s">
        <v>332</v>
      </c>
      <c r="B7286" s="198"/>
      <c r="C7286" s="181">
        <v>524926</v>
      </c>
    </row>
    <row r="7287" spans="1:5" s="15" customFormat="1" ht="15" hidden="1" customHeight="1" outlineLevel="1" x14ac:dyDescent="0.2">
      <c r="A7287" s="199" t="s">
        <v>333</v>
      </c>
      <c r="B7287" s="200"/>
      <c r="C7287" s="181">
        <v>404599</v>
      </c>
    </row>
    <row r="7288" spans="1:5" s="15" customFormat="1" ht="15" hidden="1" customHeight="1" outlineLevel="1" x14ac:dyDescent="0.2">
      <c r="A7288" s="199" t="s">
        <v>334</v>
      </c>
      <c r="B7288" s="200"/>
      <c r="C7288" s="181">
        <v>120327</v>
      </c>
    </row>
    <row r="7289" spans="1:5" s="15" customFormat="1" ht="15" hidden="1" customHeight="1" outlineLevel="1" x14ac:dyDescent="0.2">
      <c r="A7289" s="197" t="s">
        <v>741</v>
      </c>
      <c r="B7289" s="198"/>
      <c r="C7289" s="181">
        <v>648000</v>
      </c>
    </row>
    <row r="7290" spans="1:5" s="15" customFormat="1" ht="15" hidden="1" customHeight="1" outlineLevel="1" x14ac:dyDescent="0.2">
      <c r="A7290" s="199" t="s">
        <v>336</v>
      </c>
      <c r="B7290" s="200"/>
      <c r="C7290" s="181">
        <v>648000</v>
      </c>
    </row>
    <row r="7291" spans="1:5" ht="11.25" customHeight="1" collapsed="1" thickBot="1" x14ac:dyDescent="0.3">
      <c r="A7291" s="56" t="s">
        <v>281</v>
      </c>
      <c r="B7291" s="54"/>
      <c r="C7291" s="55"/>
      <c r="D7291" s="9"/>
      <c r="E7291" s="8"/>
    </row>
    <row r="7292" spans="1:5" s="111" customFormat="1" ht="19.5" thickTop="1" x14ac:dyDescent="0.3">
      <c r="A7292" s="112" t="s">
        <v>283</v>
      </c>
      <c r="B7292" s="113">
        <v>13246</v>
      </c>
      <c r="C7292" s="114">
        <v>25590857</v>
      </c>
      <c r="D7292" s="115">
        <f t="shared" si="36"/>
        <v>1931.9686697871055</v>
      </c>
      <c r="E7292" s="116">
        <f t="shared" si="35"/>
        <v>277.5817054291818</v>
      </c>
    </row>
    <row r="7293" spans="1:5" ht="17.25" hidden="1" outlineLevel="1" thickTop="1" thickBot="1" x14ac:dyDescent="0.3">
      <c r="A7293" s="277" t="s">
        <v>781</v>
      </c>
      <c r="B7293" s="278"/>
      <c r="C7293" s="279"/>
      <c r="D7293" s="9"/>
      <c r="E7293" s="8"/>
    </row>
    <row r="7294" spans="1:5" ht="17.25" hidden="1" outlineLevel="1" thickTop="1" thickBot="1" x14ac:dyDescent="0.3">
      <c r="A7294" s="30" t="s">
        <v>782</v>
      </c>
      <c r="B7294" s="31"/>
      <c r="C7294" s="32" t="s">
        <v>783</v>
      </c>
      <c r="D7294" s="9"/>
      <c r="E7294" s="8"/>
    </row>
    <row r="7295" spans="1:5" s="15" customFormat="1" ht="15" hidden="1" customHeight="1" outlineLevel="1" thickTop="1" x14ac:dyDescent="0.2">
      <c r="A7295" s="195" t="s">
        <v>663</v>
      </c>
      <c r="B7295" s="196"/>
      <c r="C7295" s="183">
        <v>25590857</v>
      </c>
    </row>
    <row r="7296" spans="1:5" s="15" customFormat="1" ht="15" hidden="1" customHeight="1" outlineLevel="1" x14ac:dyDescent="0.2">
      <c r="A7296" s="197" t="s">
        <v>310</v>
      </c>
      <c r="B7296" s="198"/>
      <c r="C7296" s="181">
        <v>32000</v>
      </c>
    </row>
    <row r="7297" spans="1:3" s="15" customFormat="1" ht="15" hidden="1" customHeight="1" outlineLevel="1" x14ac:dyDescent="0.2">
      <c r="A7297" s="199" t="s">
        <v>311</v>
      </c>
      <c r="B7297" s="200"/>
      <c r="C7297" s="181">
        <v>30000</v>
      </c>
    </row>
    <row r="7298" spans="1:3" s="15" customFormat="1" ht="15" hidden="1" customHeight="1" outlineLevel="1" x14ac:dyDescent="0.2">
      <c r="A7298" s="199" t="s">
        <v>312</v>
      </c>
      <c r="B7298" s="200"/>
      <c r="C7298" s="181">
        <v>2000</v>
      </c>
    </row>
    <row r="7299" spans="1:3" s="15" customFormat="1" ht="15" hidden="1" customHeight="1" outlineLevel="1" x14ac:dyDescent="0.2">
      <c r="A7299" s="197" t="s">
        <v>313</v>
      </c>
      <c r="B7299" s="198"/>
      <c r="C7299" s="181">
        <v>110000</v>
      </c>
    </row>
    <row r="7300" spans="1:3" s="15" customFormat="1" ht="15" hidden="1" customHeight="1" outlineLevel="1" x14ac:dyDescent="0.2">
      <c r="A7300" s="199" t="s">
        <v>314</v>
      </c>
      <c r="B7300" s="200"/>
      <c r="C7300" s="181">
        <v>30000</v>
      </c>
    </row>
    <row r="7301" spans="1:3" s="15" customFormat="1" ht="15" hidden="1" customHeight="1" outlineLevel="1" x14ac:dyDescent="0.2">
      <c r="A7301" s="199" t="s">
        <v>316</v>
      </c>
      <c r="B7301" s="200"/>
      <c r="C7301" s="181">
        <v>80000</v>
      </c>
    </row>
    <row r="7302" spans="1:3" s="15" customFormat="1" ht="15" hidden="1" customHeight="1" outlineLevel="1" x14ac:dyDescent="0.2">
      <c r="A7302" s="197" t="s">
        <v>318</v>
      </c>
      <c r="B7302" s="198"/>
      <c r="C7302" s="181">
        <v>272071</v>
      </c>
    </row>
    <row r="7303" spans="1:3" s="15" customFormat="1" ht="15" hidden="1" customHeight="1" outlineLevel="1" x14ac:dyDescent="0.2">
      <c r="A7303" s="199" t="s">
        <v>319</v>
      </c>
      <c r="B7303" s="200"/>
      <c r="C7303" s="181">
        <v>143000</v>
      </c>
    </row>
    <row r="7304" spans="1:3" s="15" customFormat="1" ht="15" hidden="1" customHeight="1" outlineLevel="1" x14ac:dyDescent="0.2">
      <c r="A7304" s="199" t="s">
        <v>343</v>
      </c>
      <c r="B7304" s="200"/>
      <c r="C7304" s="181">
        <v>12287</v>
      </c>
    </row>
    <row r="7305" spans="1:3" s="15" customFormat="1" ht="15" hidden="1" customHeight="1" outlineLevel="1" x14ac:dyDescent="0.2">
      <c r="A7305" s="199" t="s">
        <v>376</v>
      </c>
      <c r="B7305" s="200"/>
      <c r="C7305" s="181">
        <v>1784</v>
      </c>
    </row>
    <row r="7306" spans="1:3" s="15" customFormat="1" ht="15" hidden="1" customHeight="1" outlineLevel="1" x14ac:dyDescent="0.2">
      <c r="A7306" s="199" t="s">
        <v>321</v>
      </c>
      <c r="B7306" s="200"/>
      <c r="C7306" s="181">
        <v>45000</v>
      </c>
    </row>
    <row r="7307" spans="1:3" s="15" customFormat="1" ht="15" hidden="1" customHeight="1" outlineLevel="1" x14ac:dyDescent="0.2">
      <c r="A7307" s="199" t="s">
        <v>325</v>
      </c>
      <c r="B7307" s="200"/>
      <c r="C7307" s="181">
        <v>70000</v>
      </c>
    </row>
    <row r="7308" spans="1:3" s="15" customFormat="1" ht="15" hidden="1" customHeight="1" outlineLevel="1" x14ac:dyDescent="0.2">
      <c r="A7308" s="197" t="s">
        <v>328</v>
      </c>
      <c r="B7308" s="198"/>
      <c r="C7308" s="182" t="s">
        <v>777</v>
      </c>
    </row>
    <row r="7309" spans="1:3" s="15" customFormat="1" ht="15" hidden="1" customHeight="1" outlineLevel="1" x14ac:dyDescent="0.2">
      <c r="A7309" s="199" t="s">
        <v>330</v>
      </c>
      <c r="B7309" s="200"/>
      <c r="C7309" s="182" t="s">
        <v>777</v>
      </c>
    </row>
    <row r="7310" spans="1:3" s="15" customFormat="1" ht="15" hidden="1" customHeight="1" outlineLevel="1" x14ac:dyDescent="0.2">
      <c r="A7310" s="197" t="s">
        <v>332</v>
      </c>
      <c r="B7310" s="198"/>
      <c r="C7310" s="184">
        <v>866</v>
      </c>
    </row>
    <row r="7311" spans="1:3" s="15" customFormat="1" ht="15" hidden="1" customHeight="1" outlineLevel="1" x14ac:dyDescent="0.2">
      <c r="A7311" s="199" t="s">
        <v>333</v>
      </c>
      <c r="B7311" s="200"/>
      <c r="C7311" s="184">
        <v>866</v>
      </c>
    </row>
    <row r="7312" spans="1:3" s="15" customFormat="1" ht="15" hidden="1" customHeight="1" outlineLevel="1" x14ac:dyDescent="0.2">
      <c r="A7312" s="197" t="s">
        <v>741</v>
      </c>
      <c r="B7312" s="198"/>
      <c r="C7312" s="180">
        <v>2901685</v>
      </c>
    </row>
    <row r="7313" spans="1:5" s="15" customFormat="1" ht="15" hidden="1" customHeight="1" outlineLevel="1" x14ac:dyDescent="0.2">
      <c r="A7313" s="199" t="s">
        <v>336</v>
      </c>
      <c r="B7313" s="200"/>
      <c r="C7313" s="180">
        <v>2901685</v>
      </c>
    </row>
    <row r="7314" spans="1:5" ht="11.25" customHeight="1" collapsed="1" thickBot="1" x14ac:dyDescent="0.3">
      <c r="A7314" s="56" t="s">
        <v>283</v>
      </c>
      <c r="B7314" s="54"/>
      <c r="C7314" s="55"/>
      <c r="D7314" s="9"/>
      <c r="E7314" s="8"/>
    </row>
    <row r="7315" spans="1:5" s="111" customFormat="1" ht="19.5" thickTop="1" x14ac:dyDescent="0.3">
      <c r="A7315" s="106" t="s">
        <v>289</v>
      </c>
      <c r="B7315" s="107">
        <v>6917</v>
      </c>
      <c r="C7315" s="108">
        <v>13326759</v>
      </c>
      <c r="D7315" s="109">
        <f t="shared" si="36"/>
        <v>1926.6674859042937</v>
      </c>
      <c r="E7315" s="110">
        <f t="shared" si="35"/>
        <v>276.82004107820313</v>
      </c>
    </row>
    <row r="7316" spans="1:5" ht="17.25" hidden="1" outlineLevel="1" thickTop="1" thickBot="1" x14ac:dyDescent="0.3">
      <c r="A7316" s="277" t="s">
        <v>781</v>
      </c>
      <c r="B7316" s="278"/>
      <c r="C7316" s="279"/>
      <c r="D7316" s="9"/>
      <c r="E7316" s="8"/>
    </row>
    <row r="7317" spans="1:5" ht="17.25" hidden="1" outlineLevel="1" thickTop="1" thickBot="1" x14ac:dyDescent="0.3">
      <c r="A7317" s="30" t="s">
        <v>782</v>
      </c>
      <c r="B7317" s="31"/>
      <c r="C7317" s="32" t="s">
        <v>783</v>
      </c>
      <c r="D7317" s="9"/>
      <c r="E7317" s="8"/>
    </row>
    <row r="7318" spans="1:5" s="15" customFormat="1" ht="15" hidden="1" customHeight="1" outlineLevel="1" thickTop="1" x14ac:dyDescent="0.2">
      <c r="A7318" s="195" t="s">
        <v>671</v>
      </c>
      <c r="B7318" s="196"/>
      <c r="C7318" s="183">
        <v>13326759</v>
      </c>
    </row>
    <row r="7319" spans="1:5" s="15" customFormat="1" ht="15" hidden="1" customHeight="1" outlineLevel="1" x14ac:dyDescent="0.2">
      <c r="A7319" s="197" t="s">
        <v>310</v>
      </c>
      <c r="B7319" s="198"/>
      <c r="C7319" s="181">
        <v>240000</v>
      </c>
    </row>
    <row r="7320" spans="1:5" s="15" customFormat="1" ht="15" hidden="1" customHeight="1" outlineLevel="1" x14ac:dyDescent="0.2">
      <c r="A7320" s="199" t="s">
        <v>311</v>
      </c>
      <c r="B7320" s="200"/>
      <c r="C7320" s="181">
        <v>240000</v>
      </c>
    </row>
    <row r="7321" spans="1:5" s="15" customFormat="1" ht="15" hidden="1" customHeight="1" outlineLevel="1" x14ac:dyDescent="0.2">
      <c r="A7321" s="197" t="s">
        <v>313</v>
      </c>
      <c r="B7321" s="198"/>
      <c r="C7321" s="181">
        <v>430000</v>
      </c>
    </row>
    <row r="7322" spans="1:5" s="15" customFormat="1" ht="15" hidden="1" customHeight="1" outlineLevel="1" x14ac:dyDescent="0.2">
      <c r="A7322" s="199" t="s">
        <v>314</v>
      </c>
      <c r="B7322" s="200"/>
      <c r="C7322" s="181">
        <v>430000</v>
      </c>
    </row>
    <row r="7323" spans="1:5" s="15" customFormat="1" ht="15" hidden="1" customHeight="1" outlineLevel="1" x14ac:dyDescent="0.2">
      <c r="A7323" s="197" t="s">
        <v>318</v>
      </c>
      <c r="B7323" s="198"/>
      <c r="C7323" s="181">
        <v>287114</v>
      </c>
    </row>
    <row r="7324" spans="1:5" s="15" customFormat="1" ht="15" hidden="1" customHeight="1" outlineLevel="1" x14ac:dyDescent="0.2">
      <c r="A7324" s="199" t="s">
        <v>319</v>
      </c>
      <c r="B7324" s="200"/>
      <c r="C7324" s="181">
        <v>60000</v>
      </c>
    </row>
    <row r="7325" spans="1:5" s="15" customFormat="1" ht="15" hidden="1" customHeight="1" outlineLevel="1" x14ac:dyDescent="0.2">
      <c r="A7325" s="199" t="s">
        <v>343</v>
      </c>
      <c r="B7325" s="200"/>
      <c r="C7325" s="181">
        <v>185000</v>
      </c>
    </row>
    <row r="7326" spans="1:5" s="15" customFormat="1" ht="15" hidden="1" customHeight="1" outlineLevel="1" x14ac:dyDescent="0.2">
      <c r="A7326" s="199" t="s">
        <v>376</v>
      </c>
      <c r="B7326" s="200"/>
      <c r="C7326" s="181">
        <v>106929</v>
      </c>
    </row>
    <row r="7327" spans="1:5" s="15" customFormat="1" ht="15" hidden="1" customHeight="1" outlineLevel="1" x14ac:dyDescent="0.2">
      <c r="A7327" s="199" t="s">
        <v>321</v>
      </c>
      <c r="B7327" s="200"/>
      <c r="C7327" s="181">
        <v>80000</v>
      </c>
    </row>
    <row r="7328" spans="1:5" s="15" customFormat="1" ht="15" hidden="1" customHeight="1" outlineLevel="1" x14ac:dyDescent="0.2">
      <c r="A7328" s="199" t="s">
        <v>325</v>
      </c>
      <c r="B7328" s="200"/>
      <c r="C7328" s="181">
        <v>40000</v>
      </c>
    </row>
    <row r="7329" spans="1:5" s="15" customFormat="1" ht="15" hidden="1" customHeight="1" outlineLevel="1" x14ac:dyDescent="0.2">
      <c r="A7329" s="197" t="s">
        <v>328</v>
      </c>
      <c r="B7329" s="198"/>
      <c r="C7329" s="180">
        <v>11179710</v>
      </c>
    </row>
    <row r="7330" spans="1:5" s="15" customFormat="1" ht="15" hidden="1" customHeight="1" outlineLevel="1" x14ac:dyDescent="0.2">
      <c r="A7330" s="199" t="s">
        <v>330</v>
      </c>
      <c r="B7330" s="200"/>
      <c r="C7330" s="180">
        <v>11179710</v>
      </c>
    </row>
    <row r="7331" spans="1:5" s="15" customFormat="1" ht="15" hidden="1" customHeight="1" outlineLevel="1" x14ac:dyDescent="0.2">
      <c r="A7331" s="197" t="s">
        <v>332</v>
      </c>
      <c r="B7331" s="198"/>
      <c r="C7331" s="181">
        <v>389935</v>
      </c>
    </row>
    <row r="7332" spans="1:5" s="15" customFormat="1" ht="15" hidden="1" customHeight="1" outlineLevel="1" x14ac:dyDescent="0.2">
      <c r="A7332" s="199" t="s">
        <v>333</v>
      </c>
      <c r="B7332" s="200"/>
      <c r="C7332" s="181">
        <v>389935</v>
      </c>
    </row>
    <row r="7333" spans="1:5" s="15" customFormat="1" ht="15" hidden="1" customHeight="1" outlineLevel="1" x14ac:dyDescent="0.2">
      <c r="A7333" s="197" t="s">
        <v>741</v>
      </c>
      <c r="B7333" s="198"/>
      <c r="C7333" s="181">
        <v>800000</v>
      </c>
    </row>
    <row r="7334" spans="1:5" s="15" customFormat="1" ht="15" hidden="1" customHeight="1" outlineLevel="1" x14ac:dyDescent="0.2">
      <c r="A7334" s="199" t="s">
        <v>336</v>
      </c>
      <c r="B7334" s="200"/>
      <c r="C7334" s="181">
        <v>800000</v>
      </c>
    </row>
    <row r="7335" spans="1:5" ht="11.25" customHeight="1" collapsed="1" thickBot="1" x14ac:dyDescent="0.3">
      <c r="A7335" s="56" t="s">
        <v>289</v>
      </c>
      <c r="B7335" s="54"/>
      <c r="C7335" s="55"/>
      <c r="D7335" s="9"/>
      <c r="E7335" s="8"/>
    </row>
    <row r="7336" spans="1:5" s="111" customFormat="1" ht="19.5" thickTop="1" x14ac:dyDescent="0.3">
      <c r="A7336" s="112" t="s">
        <v>285</v>
      </c>
      <c r="B7336" s="113">
        <v>19195</v>
      </c>
      <c r="C7336" s="114">
        <v>36867005</v>
      </c>
      <c r="D7336" s="115">
        <f t="shared" si="36"/>
        <v>1920.6566814274552</v>
      </c>
      <c r="E7336" s="116">
        <f t="shared" si="35"/>
        <v>275.95641974532401</v>
      </c>
    </row>
    <row r="7337" spans="1:5" ht="17.25" hidden="1" outlineLevel="1" thickTop="1" thickBot="1" x14ac:dyDescent="0.3">
      <c r="A7337" s="277" t="s">
        <v>781</v>
      </c>
      <c r="B7337" s="278"/>
      <c r="C7337" s="279"/>
      <c r="D7337" s="9"/>
      <c r="E7337" s="8"/>
    </row>
    <row r="7338" spans="1:5" ht="17.25" hidden="1" outlineLevel="1" thickTop="1" thickBot="1" x14ac:dyDescent="0.3">
      <c r="A7338" s="30" t="s">
        <v>782</v>
      </c>
      <c r="B7338" s="31"/>
      <c r="C7338" s="32" t="s">
        <v>783</v>
      </c>
      <c r="D7338" s="9"/>
      <c r="E7338" s="8"/>
    </row>
    <row r="7339" spans="1:5" s="15" customFormat="1" ht="15" hidden="1" customHeight="1" outlineLevel="1" thickTop="1" x14ac:dyDescent="0.2">
      <c r="A7339" s="195" t="s">
        <v>664</v>
      </c>
      <c r="B7339" s="196"/>
      <c r="C7339" s="183">
        <v>36867005</v>
      </c>
    </row>
    <row r="7340" spans="1:5" s="15" customFormat="1" ht="15" hidden="1" customHeight="1" outlineLevel="1" x14ac:dyDescent="0.2">
      <c r="A7340" s="304" t="s">
        <v>310</v>
      </c>
      <c r="B7340" s="305"/>
      <c r="C7340" s="181">
        <v>485000</v>
      </c>
    </row>
    <row r="7341" spans="1:5" s="15" customFormat="1" ht="15" hidden="1" customHeight="1" outlineLevel="1" x14ac:dyDescent="0.2">
      <c r="A7341" s="199" t="s">
        <v>341</v>
      </c>
      <c r="B7341" s="200"/>
      <c r="C7341" s="181">
        <v>150000</v>
      </c>
    </row>
    <row r="7342" spans="1:5" s="15" customFormat="1" ht="15" hidden="1" customHeight="1" outlineLevel="1" x14ac:dyDescent="0.2">
      <c r="A7342" s="199" t="s">
        <v>311</v>
      </c>
      <c r="B7342" s="200"/>
      <c r="C7342" s="181">
        <v>200000</v>
      </c>
    </row>
    <row r="7343" spans="1:5" s="15" customFormat="1" ht="15" hidden="1" customHeight="1" outlineLevel="1" x14ac:dyDescent="0.2">
      <c r="A7343" s="199" t="s">
        <v>312</v>
      </c>
      <c r="B7343" s="200"/>
      <c r="C7343" s="181">
        <v>135000</v>
      </c>
    </row>
    <row r="7344" spans="1:5" s="15" customFormat="1" ht="15" hidden="1" customHeight="1" outlineLevel="1" x14ac:dyDescent="0.2">
      <c r="A7344" s="197" t="s">
        <v>313</v>
      </c>
      <c r="B7344" s="198"/>
      <c r="C7344" s="181">
        <v>730000</v>
      </c>
    </row>
    <row r="7345" spans="1:3" s="15" customFormat="1" ht="15" hidden="1" customHeight="1" outlineLevel="1" x14ac:dyDescent="0.2">
      <c r="A7345" s="199" t="s">
        <v>314</v>
      </c>
      <c r="B7345" s="200"/>
      <c r="C7345" s="181">
        <v>420000</v>
      </c>
    </row>
    <row r="7346" spans="1:3" s="15" customFormat="1" ht="15" hidden="1" customHeight="1" outlineLevel="1" x14ac:dyDescent="0.2">
      <c r="A7346" s="199" t="s">
        <v>315</v>
      </c>
      <c r="B7346" s="200"/>
      <c r="C7346" s="181">
        <v>30000</v>
      </c>
    </row>
    <row r="7347" spans="1:3" s="15" customFormat="1" ht="15" hidden="1" customHeight="1" outlineLevel="1" x14ac:dyDescent="0.2">
      <c r="A7347" s="199" t="s">
        <v>316</v>
      </c>
      <c r="B7347" s="200"/>
      <c r="C7347" s="181">
        <v>280000</v>
      </c>
    </row>
    <row r="7348" spans="1:3" s="15" customFormat="1" ht="15" hidden="1" customHeight="1" outlineLevel="1" x14ac:dyDescent="0.2">
      <c r="A7348" s="197" t="s">
        <v>318</v>
      </c>
      <c r="B7348" s="198"/>
      <c r="C7348" s="180">
        <v>1335095</v>
      </c>
    </row>
    <row r="7349" spans="1:3" s="15" customFormat="1" ht="15" hidden="1" customHeight="1" outlineLevel="1" x14ac:dyDescent="0.2">
      <c r="A7349" s="199" t="s">
        <v>319</v>
      </c>
      <c r="B7349" s="200"/>
      <c r="C7349" s="181">
        <v>585000</v>
      </c>
    </row>
    <row r="7350" spans="1:3" s="15" customFormat="1" ht="15" hidden="1" customHeight="1" outlineLevel="1" x14ac:dyDescent="0.2">
      <c r="A7350" s="199" t="s">
        <v>343</v>
      </c>
      <c r="B7350" s="200"/>
      <c r="C7350" s="181">
        <v>48206</v>
      </c>
    </row>
    <row r="7351" spans="1:3" s="15" customFormat="1" ht="15" hidden="1" customHeight="1" outlineLevel="1" x14ac:dyDescent="0.2">
      <c r="A7351" s="199" t="s">
        <v>376</v>
      </c>
      <c r="B7351" s="200"/>
      <c r="C7351" s="181">
        <v>1889</v>
      </c>
    </row>
    <row r="7352" spans="1:3" s="15" customFormat="1" ht="15" hidden="1" customHeight="1" outlineLevel="1" x14ac:dyDescent="0.2">
      <c r="A7352" s="199" t="s">
        <v>746</v>
      </c>
      <c r="B7352" s="200"/>
      <c r="C7352" s="181">
        <v>220000</v>
      </c>
    </row>
    <row r="7353" spans="1:3" s="15" customFormat="1" ht="15" hidden="1" customHeight="1" outlineLevel="1" x14ac:dyDescent="0.2">
      <c r="A7353" s="199" t="s">
        <v>357</v>
      </c>
      <c r="B7353" s="200"/>
      <c r="C7353" s="181">
        <v>50000</v>
      </c>
    </row>
    <row r="7354" spans="1:3" s="15" customFormat="1" ht="15" hidden="1" customHeight="1" outlineLevel="1" x14ac:dyDescent="0.2">
      <c r="A7354" s="199" t="s">
        <v>323</v>
      </c>
      <c r="B7354" s="200"/>
      <c r="C7354" s="181">
        <v>10000</v>
      </c>
    </row>
    <row r="7355" spans="1:3" s="15" customFormat="1" ht="15" hidden="1" customHeight="1" outlineLevel="1" x14ac:dyDescent="0.2">
      <c r="A7355" s="199" t="s">
        <v>325</v>
      </c>
      <c r="B7355" s="200"/>
      <c r="C7355" s="181">
        <v>420000</v>
      </c>
    </row>
    <row r="7356" spans="1:3" s="15" customFormat="1" ht="15" hidden="1" customHeight="1" outlineLevel="1" x14ac:dyDescent="0.2">
      <c r="A7356" s="197" t="s">
        <v>328</v>
      </c>
      <c r="B7356" s="198"/>
      <c r="C7356" s="182" t="s">
        <v>778</v>
      </c>
    </row>
    <row r="7357" spans="1:3" s="15" customFormat="1" ht="15" hidden="1" customHeight="1" outlineLevel="1" x14ac:dyDescent="0.2">
      <c r="A7357" s="199" t="s">
        <v>330</v>
      </c>
      <c r="B7357" s="200"/>
      <c r="C7357" s="182" t="s">
        <v>778</v>
      </c>
    </row>
    <row r="7358" spans="1:3" s="15" customFormat="1" ht="15" hidden="1" customHeight="1" outlineLevel="1" x14ac:dyDescent="0.2">
      <c r="A7358" s="197" t="s">
        <v>332</v>
      </c>
      <c r="B7358" s="198"/>
      <c r="C7358" s="180">
        <v>1052689</v>
      </c>
    </row>
    <row r="7359" spans="1:3" s="15" customFormat="1" ht="15" hidden="1" customHeight="1" outlineLevel="1" x14ac:dyDescent="0.2">
      <c r="A7359" s="199" t="s">
        <v>333</v>
      </c>
      <c r="B7359" s="200"/>
      <c r="C7359" s="180">
        <v>1052689</v>
      </c>
    </row>
    <row r="7360" spans="1:3" s="15" customFormat="1" ht="15" hidden="1" customHeight="1" outlineLevel="1" x14ac:dyDescent="0.2">
      <c r="A7360" s="197" t="s">
        <v>741</v>
      </c>
      <c r="B7360" s="198"/>
      <c r="C7360" s="180">
        <v>2240000</v>
      </c>
    </row>
    <row r="7361" spans="1:5" s="15" customFormat="1" ht="15" hidden="1" customHeight="1" outlineLevel="1" x14ac:dyDescent="0.2">
      <c r="A7361" s="199" t="s">
        <v>336</v>
      </c>
      <c r="B7361" s="200"/>
      <c r="C7361" s="180">
        <v>2240000</v>
      </c>
    </row>
    <row r="7362" spans="1:5" ht="11.25" customHeight="1" collapsed="1" thickBot="1" x14ac:dyDescent="0.3">
      <c r="A7362" s="56" t="s">
        <v>285</v>
      </c>
      <c r="B7362" s="54"/>
      <c r="C7362" s="55"/>
      <c r="D7362" s="9"/>
      <c r="E7362" s="8"/>
    </row>
    <row r="7363" spans="1:5" s="111" customFormat="1" ht="19.5" thickTop="1" x14ac:dyDescent="0.3">
      <c r="A7363" s="106" t="s">
        <v>287</v>
      </c>
      <c r="B7363" s="107">
        <v>40864</v>
      </c>
      <c r="C7363" s="108">
        <v>75608026</v>
      </c>
      <c r="D7363" s="109">
        <f t="shared" si="36"/>
        <v>1850.2355618637432</v>
      </c>
      <c r="E7363" s="110">
        <f t="shared" si="35"/>
        <v>265.83844279651481</v>
      </c>
    </row>
    <row r="7364" spans="1:5" ht="17.25" hidden="1" outlineLevel="1" thickTop="1" thickBot="1" x14ac:dyDescent="0.3">
      <c r="A7364" s="277" t="s">
        <v>781</v>
      </c>
      <c r="B7364" s="278"/>
      <c r="C7364" s="279"/>
      <c r="D7364" s="9"/>
      <c r="E7364" s="8"/>
    </row>
    <row r="7365" spans="1:5" ht="17.25" hidden="1" outlineLevel="1" thickTop="1" thickBot="1" x14ac:dyDescent="0.3">
      <c r="A7365" s="30" t="s">
        <v>782</v>
      </c>
      <c r="B7365" s="31"/>
      <c r="C7365" s="32" t="s">
        <v>783</v>
      </c>
      <c r="D7365" s="9"/>
      <c r="E7365" s="8"/>
    </row>
    <row r="7366" spans="1:5" s="15" customFormat="1" ht="15" hidden="1" customHeight="1" outlineLevel="1" thickTop="1" x14ac:dyDescent="0.2">
      <c r="A7366" s="195" t="s">
        <v>665</v>
      </c>
      <c r="B7366" s="196"/>
      <c r="C7366" s="183">
        <v>75608026</v>
      </c>
    </row>
    <row r="7367" spans="1:5" s="15" customFormat="1" ht="15" hidden="1" customHeight="1" outlineLevel="1" x14ac:dyDescent="0.2">
      <c r="A7367" s="197" t="s">
        <v>310</v>
      </c>
      <c r="B7367" s="198"/>
      <c r="C7367" s="181">
        <v>311803</v>
      </c>
    </row>
    <row r="7368" spans="1:5" s="15" customFormat="1" ht="15" hidden="1" customHeight="1" outlineLevel="1" x14ac:dyDescent="0.2">
      <c r="A7368" s="199" t="s">
        <v>311</v>
      </c>
      <c r="B7368" s="200"/>
      <c r="C7368" s="181">
        <v>290400</v>
      </c>
    </row>
    <row r="7369" spans="1:5" s="15" customFormat="1" ht="15" hidden="1" customHeight="1" outlineLevel="1" x14ac:dyDescent="0.2">
      <c r="A7369" s="199" t="s">
        <v>312</v>
      </c>
      <c r="B7369" s="200"/>
      <c r="C7369" s="181">
        <v>21403</v>
      </c>
    </row>
    <row r="7370" spans="1:5" s="15" customFormat="1" ht="15" hidden="1" customHeight="1" outlineLevel="1" x14ac:dyDescent="0.2">
      <c r="A7370" s="197" t="s">
        <v>313</v>
      </c>
      <c r="B7370" s="198"/>
      <c r="C7370" s="181">
        <v>311147</v>
      </c>
    </row>
    <row r="7371" spans="1:5" s="15" customFormat="1" ht="15" hidden="1" customHeight="1" outlineLevel="1" x14ac:dyDescent="0.2">
      <c r="A7371" s="199" t="s">
        <v>314</v>
      </c>
      <c r="B7371" s="200"/>
      <c r="C7371" s="181">
        <v>240087</v>
      </c>
    </row>
    <row r="7372" spans="1:5" s="15" customFormat="1" ht="15" hidden="1" customHeight="1" outlineLevel="1" x14ac:dyDescent="0.2">
      <c r="A7372" s="199" t="s">
        <v>315</v>
      </c>
      <c r="B7372" s="200"/>
      <c r="C7372" s="181">
        <v>47500</v>
      </c>
    </row>
    <row r="7373" spans="1:5" s="15" customFormat="1" ht="15" hidden="1" customHeight="1" outlineLevel="1" x14ac:dyDescent="0.2">
      <c r="A7373" s="199" t="s">
        <v>316</v>
      </c>
      <c r="B7373" s="200"/>
      <c r="C7373" s="181">
        <v>20560</v>
      </c>
    </row>
    <row r="7374" spans="1:5" s="15" customFormat="1" ht="15" hidden="1" customHeight="1" outlineLevel="1" x14ac:dyDescent="0.2">
      <c r="A7374" s="199" t="s">
        <v>317</v>
      </c>
      <c r="B7374" s="200"/>
      <c r="C7374" s="181">
        <v>3000</v>
      </c>
    </row>
    <row r="7375" spans="1:5" s="15" customFormat="1" ht="15" hidden="1" customHeight="1" outlineLevel="1" x14ac:dyDescent="0.2">
      <c r="A7375" s="197" t="s">
        <v>318</v>
      </c>
      <c r="B7375" s="198"/>
      <c r="C7375" s="181">
        <v>582948</v>
      </c>
    </row>
    <row r="7376" spans="1:5" s="15" customFormat="1" ht="15" hidden="1" customHeight="1" outlineLevel="1" x14ac:dyDescent="0.2">
      <c r="A7376" s="199" t="s">
        <v>319</v>
      </c>
      <c r="B7376" s="200"/>
      <c r="C7376" s="181">
        <v>15000</v>
      </c>
    </row>
    <row r="7377" spans="1:5" s="15" customFormat="1" ht="15" hidden="1" customHeight="1" outlineLevel="1" x14ac:dyDescent="0.2">
      <c r="A7377" s="199" t="s">
        <v>356</v>
      </c>
      <c r="B7377" s="200"/>
      <c r="C7377" s="181">
        <v>10000</v>
      </c>
    </row>
    <row r="7378" spans="1:5" s="15" customFormat="1" ht="15" hidden="1" customHeight="1" outlineLevel="1" x14ac:dyDescent="0.2">
      <c r="A7378" s="199" t="s">
        <v>343</v>
      </c>
      <c r="B7378" s="200"/>
      <c r="C7378" s="181">
        <v>140087</v>
      </c>
    </row>
    <row r="7379" spans="1:5" s="15" customFormat="1" ht="15" hidden="1" customHeight="1" outlineLevel="1" x14ac:dyDescent="0.2">
      <c r="A7379" s="199" t="s">
        <v>376</v>
      </c>
      <c r="B7379" s="200"/>
      <c r="C7379" s="181">
        <v>7707</v>
      </c>
    </row>
    <row r="7380" spans="1:5" s="15" customFormat="1" ht="15" hidden="1" customHeight="1" outlineLevel="1" x14ac:dyDescent="0.2">
      <c r="A7380" s="199" t="s">
        <v>321</v>
      </c>
      <c r="B7380" s="200"/>
      <c r="C7380" s="181">
        <v>317714</v>
      </c>
    </row>
    <row r="7381" spans="1:5" s="15" customFormat="1" ht="15" hidden="1" customHeight="1" outlineLevel="1" x14ac:dyDescent="0.2">
      <c r="A7381" s="199" t="s">
        <v>323</v>
      </c>
      <c r="B7381" s="200"/>
      <c r="C7381" s="181">
        <v>15000</v>
      </c>
    </row>
    <row r="7382" spans="1:5" s="15" customFormat="1" ht="15" hidden="1" customHeight="1" outlineLevel="1" x14ac:dyDescent="0.2">
      <c r="A7382" s="199" t="s">
        <v>324</v>
      </c>
      <c r="B7382" s="200"/>
      <c r="C7382" s="181">
        <v>10000</v>
      </c>
    </row>
    <row r="7383" spans="1:5" s="15" customFormat="1" ht="15" hidden="1" customHeight="1" outlineLevel="1" x14ac:dyDescent="0.2">
      <c r="A7383" s="199" t="s">
        <v>325</v>
      </c>
      <c r="B7383" s="200"/>
      <c r="C7383" s="181">
        <v>67440</v>
      </c>
    </row>
    <row r="7384" spans="1:5" s="15" customFormat="1" ht="15" hidden="1" customHeight="1" outlineLevel="1" x14ac:dyDescent="0.2">
      <c r="A7384" s="197" t="s">
        <v>328</v>
      </c>
      <c r="B7384" s="198"/>
      <c r="C7384" s="180">
        <v>66047084</v>
      </c>
    </row>
    <row r="7385" spans="1:5" s="15" customFormat="1" ht="15" hidden="1" customHeight="1" outlineLevel="1" x14ac:dyDescent="0.2">
      <c r="A7385" s="199" t="s">
        <v>330</v>
      </c>
      <c r="B7385" s="200"/>
      <c r="C7385" s="180">
        <v>66047084</v>
      </c>
    </row>
    <row r="7386" spans="1:5" s="15" customFormat="1" ht="15" hidden="1" customHeight="1" outlineLevel="1" x14ac:dyDescent="0.2">
      <c r="A7386" s="197" t="s">
        <v>332</v>
      </c>
      <c r="B7386" s="198"/>
      <c r="C7386" s="180">
        <v>3598481</v>
      </c>
    </row>
    <row r="7387" spans="1:5" s="15" customFormat="1" ht="15" hidden="1" customHeight="1" outlineLevel="1" x14ac:dyDescent="0.2">
      <c r="A7387" s="199" t="s">
        <v>333</v>
      </c>
      <c r="B7387" s="200"/>
      <c r="C7387" s="180">
        <v>3598481</v>
      </c>
    </row>
    <row r="7388" spans="1:5" s="15" customFormat="1" ht="15" hidden="1" customHeight="1" outlineLevel="1" x14ac:dyDescent="0.2">
      <c r="A7388" s="197" t="s">
        <v>741</v>
      </c>
      <c r="B7388" s="198"/>
      <c r="C7388" s="180">
        <v>3628309</v>
      </c>
    </row>
    <row r="7389" spans="1:5" s="15" customFormat="1" ht="15" hidden="1" customHeight="1" outlineLevel="1" x14ac:dyDescent="0.2">
      <c r="A7389" s="199" t="s">
        <v>336</v>
      </c>
      <c r="B7389" s="200"/>
      <c r="C7389" s="180">
        <v>3628309</v>
      </c>
    </row>
    <row r="7390" spans="1:5" s="15" customFormat="1" ht="15" hidden="1" customHeight="1" outlineLevel="1" x14ac:dyDescent="0.2">
      <c r="A7390" s="197" t="s">
        <v>748</v>
      </c>
      <c r="B7390" s="198"/>
      <c r="C7390" s="180">
        <v>1128254</v>
      </c>
    </row>
    <row r="7391" spans="1:5" s="15" customFormat="1" ht="15" hidden="1" customHeight="1" outlineLevel="1" x14ac:dyDescent="0.2">
      <c r="A7391" s="199" t="s">
        <v>387</v>
      </c>
      <c r="B7391" s="200"/>
      <c r="C7391" s="180">
        <v>1128254</v>
      </c>
    </row>
    <row r="7392" spans="1:5" ht="11.25" customHeight="1" collapsed="1" thickBot="1" x14ac:dyDescent="0.3">
      <c r="A7392" s="56" t="s">
        <v>287</v>
      </c>
      <c r="B7392" s="54"/>
      <c r="C7392" s="55"/>
      <c r="D7392" s="9"/>
      <c r="E7392" s="8"/>
    </row>
    <row r="7393" spans="1:5" s="111" customFormat="1" ht="19.5" thickTop="1" x14ac:dyDescent="0.3">
      <c r="A7393" s="112" t="s">
        <v>268</v>
      </c>
      <c r="B7393" s="113">
        <v>4955</v>
      </c>
      <c r="C7393" s="114">
        <v>9135001</v>
      </c>
      <c r="D7393" s="115">
        <f t="shared" si="36"/>
        <v>1843.5925327951563</v>
      </c>
      <c r="E7393" s="116">
        <f t="shared" si="35"/>
        <v>264.88398459700522</v>
      </c>
    </row>
    <row r="7394" spans="1:5" ht="17.25" hidden="1" outlineLevel="1" thickTop="1" thickBot="1" x14ac:dyDescent="0.3">
      <c r="A7394" s="277" t="s">
        <v>781</v>
      </c>
      <c r="B7394" s="278"/>
      <c r="C7394" s="279"/>
      <c r="D7394" s="9"/>
      <c r="E7394" s="8"/>
    </row>
    <row r="7395" spans="1:5" ht="17.25" hidden="1" outlineLevel="1" thickTop="1" thickBot="1" x14ac:dyDescent="0.3">
      <c r="A7395" s="30" t="s">
        <v>782</v>
      </c>
      <c r="B7395" s="31"/>
      <c r="C7395" s="32" t="s">
        <v>783</v>
      </c>
      <c r="D7395" s="9"/>
      <c r="E7395" s="8"/>
    </row>
    <row r="7396" spans="1:5" s="15" customFormat="1" ht="15" hidden="1" customHeight="1" outlineLevel="1" thickTop="1" x14ac:dyDescent="0.2">
      <c r="A7396" s="195" t="s">
        <v>672</v>
      </c>
      <c r="B7396" s="196"/>
      <c r="C7396" s="183">
        <v>9135001</v>
      </c>
    </row>
    <row r="7397" spans="1:5" s="15" customFormat="1" ht="15" hidden="1" customHeight="1" outlineLevel="1" x14ac:dyDescent="0.2">
      <c r="A7397" s="197" t="s">
        <v>313</v>
      </c>
      <c r="B7397" s="198"/>
      <c r="C7397" s="181">
        <v>380200</v>
      </c>
    </row>
    <row r="7398" spans="1:5" s="15" customFormat="1" ht="15" hidden="1" customHeight="1" outlineLevel="1" x14ac:dyDescent="0.2">
      <c r="A7398" s="199" t="s">
        <v>314</v>
      </c>
      <c r="B7398" s="200"/>
      <c r="C7398" s="181">
        <v>365200</v>
      </c>
    </row>
    <row r="7399" spans="1:5" s="15" customFormat="1" ht="15" hidden="1" customHeight="1" outlineLevel="1" x14ac:dyDescent="0.2">
      <c r="A7399" s="199" t="s">
        <v>316</v>
      </c>
      <c r="B7399" s="200"/>
      <c r="C7399" s="181">
        <v>15000</v>
      </c>
    </row>
    <row r="7400" spans="1:5" s="15" customFormat="1" ht="15" hidden="1" customHeight="1" outlineLevel="1" x14ac:dyDescent="0.2">
      <c r="A7400" s="197" t="s">
        <v>318</v>
      </c>
      <c r="B7400" s="198"/>
      <c r="C7400" s="181">
        <v>216193</v>
      </c>
    </row>
    <row r="7401" spans="1:5" s="15" customFormat="1" ht="15" hidden="1" customHeight="1" outlineLevel="1" x14ac:dyDescent="0.2">
      <c r="A7401" s="199" t="s">
        <v>319</v>
      </c>
      <c r="B7401" s="200"/>
      <c r="C7401" s="181">
        <v>70000</v>
      </c>
    </row>
    <row r="7402" spans="1:5" s="15" customFormat="1" ht="15" hidden="1" customHeight="1" outlineLevel="1" x14ac:dyDescent="0.2">
      <c r="A7402" s="199" t="s">
        <v>376</v>
      </c>
      <c r="B7402" s="200"/>
      <c r="C7402" s="181">
        <v>1193</v>
      </c>
    </row>
    <row r="7403" spans="1:5" s="15" customFormat="1" ht="15" hidden="1" customHeight="1" outlineLevel="1" x14ac:dyDescent="0.2">
      <c r="A7403" s="199" t="s">
        <v>321</v>
      </c>
      <c r="B7403" s="200"/>
      <c r="C7403" s="181">
        <v>90000</v>
      </c>
    </row>
    <row r="7404" spans="1:5" s="15" customFormat="1" ht="15" hidden="1" customHeight="1" outlineLevel="1" x14ac:dyDescent="0.2">
      <c r="A7404" s="199" t="s">
        <v>325</v>
      </c>
      <c r="B7404" s="200"/>
      <c r="C7404" s="181">
        <v>55000</v>
      </c>
    </row>
    <row r="7405" spans="1:5" s="15" customFormat="1" ht="15" hidden="1" customHeight="1" outlineLevel="1" x14ac:dyDescent="0.2">
      <c r="A7405" s="197" t="s">
        <v>328</v>
      </c>
      <c r="B7405" s="198"/>
      <c r="C7405" s="180">
        <v>8008596</v>
      </c>
    </row>
    <row r="7406" spans="1:5" s="15" customFormat="1" ht="15" hidden="1" customHeight="1" outlineLevel="1" x14ac:dyDescent="0.2">
      <c r="A7406" s="199" t="s">
        <v>330</v>
      </c>
      <c r="B7406" s="200"/>
      <c r="C7406" s="180">
        <v>8008596</v>
      </c>
    </row>
    <row r="7407" spans="1:5" s="15" customFormat="1" ht="15" hidden="1" customHeight="1" outlineLevel="1" x14ac:dyDescent="0.2">
      <c r="A7407" s="197" t="s">
        <v>332</v>
      </c>
      <c r="B7407" s="198"/>
      <c r="C7407" s="181">
        <v>530012</v>
      </c>
    </row>
    <row r="7408" spans="1:5" s="15" customFormat="1" ht="15" hidden="1" customHeight="1" outlineLevel="1" x14ac:dyDescent="0.2">
      <c r="A7408" s="199" t="s">
        <v>333</v>
      </c>
      <c r="B7408" s="200"/>
      <c r="C7408" s="181">
        <v>368689</v>
      </c>
    </row>
    <row r="7409" spans="1:5" s="15" customFormat="1" ht="15" hidden="1" customHeight="1" outlineLevel="1" x14ac:dyDescent="0.2">
      <c r="A7409" s="199" t="s">
        <v>334</v>
      </c>
      <c r="B7409" s="200"/>
      <c r="C7409" s="181">
        <v>161323</v>
      </c>
    </row>
    <row r="7410" spans="1:5" ht="11.25" customHeight="1" collapsed="1" thickBot="1" x14ac:dyDescent="0.3">
      <c r="A7410" s="56" t="s">
        <v>268</v>
      </c>
      <c r="B7410" s="54"/>
      <c r="C7410" s="55"/>
      <c r="D7410" s="9"/>
      <c r="E7410" s="8"/>
    </row>
    <row r="7411" spans="1:5" s="111" customFormat="1" ht="19.5" thickTop="1" x14ac:dyDescent="0.3">
      <c r="A7411" s="106" t="s">
        <v>282</v>
      </c>
      <c r="B7411" s="107">
        <v>11377</v>
      </c>
      <c r="C7411" s="108">
        <v>20505274</v>
      </c>
      <c r="D7411" s="109">
        <f t="shared" si="36"/>
        <v>1802.3445548035511</v>
      </c>
      <c r="E7411" s="110">
        <f t="shared" si="35"/>
        <v>258.95755097752169</v>
      </c>
    </row>
    <row r="7412" spans="1:5" ht="17.25" hidden="1" outlineLevel="1" thickTop="1" thickBot="1" x14ac:dyDescent="0.3">
      <c r="A7412" s="277" t="s">
        <v>781</v>
      </c>
      <c r="B7412" s="278"/>
      <c r="C7412" s="279"/>
      <c r="D7412" s="9"/>
      <c r="E7412" s="8"/>
    </row>
    <row r="7413" spans="1:5" ht="17.25" hidden="1" outlineLevel="1" thickTop="1" thickBot="1" x14ac:dyDescent="0.3">
      <c r="A7413" s="30" t="s">
        <v>782</v>
      </c>
      <c r="B7413" s="31"/>
      <c r="C7413" s="32" t="s">
        <v>783</v>
      </c>
      <c r="D7413" s="9"/>
      <c r="E7413" s="8"/>
    </row>
    <row r="7414" spans="1:5" s="15" customFormat="1" ht="15" hidden="1" customHeight="1" outlineLevel="1" thickTop="1" x14ac:dyDescent="0.2">
      <c r="A7414" s="195" t="s">
        <v>673</v>
      </c>
      <c r="B7414" s="196"/>
      <c r="C7414" s="183">
        <v>20505274</v>
      </c>
    </row>
    <row r="7415" spans="1:5" s="15" customFormat="1" ht="15" hidden="1" customHeight="1" outlineLevel="1" x14ac:dyDescent="0.2">
      <c r="A7415" s="197" t="s">
        <v>310</v>
      </c>
      <c r="B7415" s="198"/>
      <c r="C7415" s="181">
        <v>150000</v>
      </c>
    </row>
    <row r="7416" spans="1:5" s="15" customFormat="1" ht="15" hidden="1" customHeight="1" outlineLevel="1" x14ac:dyDescent="0.2">
      <c r="A7416" s="199" t="s">
        <v>311</v>
      </c>
      <c r="B7416" s="200"/>
      <c r="C7416" s="181">
        <v>50000</v>
      </c>
    </row>
    <row r="7417" spans="1:5" s="15" customFormat="1" ht="15" hidden="1" customHeight="1" outlineLevel="1" x14ac:dyDescent="0.2">
      <c r="A7417" s="199" t="s">
        <v>312</v>
      </c>
      <c r="B7417" s="200"/>
      <c r="C7417" s="181">
        <v>100000</v>
      </c>
    </row>
    <row r="7418" spans="1:5" s="15" customFormat="1" ht="15" hidden="1" customHeight="1" outlineLevel="1" x14ac:dyDescent="0.2">
      <c r="A7418" s="197" t="s">
        <v>313</v>
      </c>
      <c r="B7418" s="198"/>
      <c r="C7418" s="181">
        <v>140000</v>
      </c>
    </row>
    <row r="7419" spans="1:5" s="15" customFormat="1" ht="15" hidden="1" customHeight="1" outlineLevel="1" x14ac:dyDescent="0.2">
      <c r="A7419" s="199" t="s">
        <v>314</v>
      </c>
      <c r="B7419" s="200"/>
      <c r="C7419" s="181">
        <v>50000</v>
      </c>
    </row>
    <row r="7420" spans="1:5" s="15" customFormat="1" ht="15" hidden="1" customHeight="1" outlineLevel="1" x14ac:dyDescent="0.2">
      <c r="A7420" s="199" t="s">
        <v>315</v>
      </c>
      <c r="B7420" s="200"/>
      <c r="C7420" s="181">
        <v>15000</v>
      </c>
    </row>
    <row r="7421" spans="1:5" s="15" customFormat="1" ht="15" hidden="1" customHeight="1" outlineLevel="1" x14ac:dyDescent="0.2">
      <c r="A7421" s="199" t="s">
        <v>316</v>
      </c>
      <c r="B7421" s="200"/>
      <c r="C7421" s="181">
        <v>70000</v>
      </c>
    </row>
    <row r="7422" spans="1:5" s="15" customFormat="1" ht="15" hidden="1" customHeight="1" outlineLevel="1" x14ac:dyDescent="0.2">
      <c r="A7422" s="199" t="s">
        <v>317</v>
      </c>
      <c r="B7422" s="200"/>
      <c r="C7422" s="181">
        <v>5000</v>
      </c>
    </row>
    <row r="7423" spans="1:5" s="15" customFormat="1" ht="15" hidden="1" customHeight="1" outlineLevel="1" x14ac:dyDescent="0.2">
      <c r="A7423" s="197" t="s">
        <v>318</v>
      </c>
      <c r="B7423" s="198"/>
      <c r="C7423" s="181">
        <v>318456</v>
      </c>
    </row>
    <row r="7424" spans="1:5" s="15" customFormat="1" ht="15" hidden="1" customHeight="1" outlineLevel="1" x14ac:dyDescent="0.2">
      <c r="A7424" s="199" t="s">
        <v>319</v>
      </c>
      <c r="B7424" s="200"/>
      <c r="C7424" s="181">
        <v>240000</v>
      </c>
    </row>
    <row r="7425" spans="1:5" s="15" customFormat="1" ht="15" hidden="1" customHeight="1" outlineLevel="1" x14ac:dyDescent="0.2">
      <c r="A7425" s="199" t="s">
        <v>343</v>
      </c>
      <c r="B7425" s="200"/>
      <c r="C7425" s="181">
        <v>185000</v>
      </c>
    </row>
    <row r="7426" spans="1:5" s="15" customFormat="1" ht="15" hidden="1" customHeight="1" outlineLevel="1" x14ac:dyDescent="0.2">
      <c r="A7426" s="199" t="s">
        <v>376</v>
      </c>
      <c r="B7426" s="200"/>
      <c r="C7426" s="181">
        <v>8456</v>
      </c>
    </row>
    <row r="7427" spans="1:5" s="15" customFormat="1" ht="15" hidden="1" customHeight="1" outlineLevel="1" x14ac:dyDescent="0.2">
      <c r="A7427" s="199" t="s">
        <v>321</v>
      </c>
      <c r="B7427" s="200"/>
      <c r="C7427" s="181">
        <v>69815</v>
      </c>
    </row>
    <row r="7428" spans="1:5" s="15" customFormat="1" ht="15" hidden="1" customHeight="1" outlineLevel="1" x14ac:dyDescent="0.2">
      <c r="A7428" s="197" t="s">
        <v>328</v>
      </c>
      <c r="B7428" s="198"/>
      <c r="C7428" s="180">
        <v>18226629</v>
      </c>
    </row>
    <row r="7429" spans="1:5" s="15" customFormat="1" ht="15" hidden="1" customHeight="1" outlineLevel="1" x14ac:dyDescent="0.2">
      <c r="A7429" s="199" t="s">
        <v>330</v>
      </c>
      <c r="B7429" s="200"/>
      <c r="C7429" s="180">
        <v>18226629</v>
      </c>
    </row>
    <row r="7430" spans="1:5" s="15" customFormat="1" ht="15" hidden="1" customHeight="1" outlineLevel="1" x14ac:dyDescent="0.2">
      <c r="A7430" s="197" t="s">
        <v>332</v>
      </c>
      <c r="B7430" s="198"/>
      <c r="C7430" s="181">
        <v>839306</v>
      </c>
    </row>
    <row r="7431" spans="1:5" s="15" customFormat="1" ht="15" hidden="1" customHeight="1" outlineLevel="1" x14ac:dyDescent="0.2">
      <c r="A7431" s="199" t="s">
        <v>333</v>
      </c>
      <c r="B7431" s="200"/>
      <c r="C7431" s="181">
        <v>839306</v>
      </c>
    </row>
    <row r="7432" spans="1:5" s="15" customFormat="1" ht="15" hidden="1" customHeight="1" outlineLevel="1" x14ac:dyDescent="0.2">
      <c r="A7432" s="197" t="s">
        <v>741</v>
      </c>
      <c r="B7432" s="198"/>
      <c r="C7432" s="181">
        <v>830883</v>
      </c>
    </row>
    <row r="7433" spans="1:5" s="15" customFormat="1" ht="15" hidden="1" customHeight="1" outlineLevel="1" x14ac:dyDescent="0.2">
      <c r="A7433" s="199" t="s">
        <v>336</v>
      </c>
      <c r="B7433" s="200"/>
      <c r="C7433" s="181">
        <v>830883</v>
      </c>
    </row>
    <row r="7434" spans="1:5" ht="11.25" customHeight="1" collapsed="1" thickBot="1" x14ac:dyDescent="0.3">
      <c r="A7434" s="56" t="s">
        <v>282</v>
      </c>
      <c r="B7434" s="54"/>
      <c r="C7434" s="55"/>
      <c r="D7434" s="9"/>
      <c r="E7434" s="8"/>
    </row>
    <row r="7435" spans="1:5" s="111" customFormat="1" ht="19.5" thickTop="1" x14ac:dyDescent="0.3">
      <c r="A7435" s="112" t="s">
        <v>737</v>
      </c>
      <c r="B7435" s="113">
        <v>945</v>
      </c>
      <c r="C7435" s="114">
        <v>1695654</v>
      </c>
      <c r="D7435" s="115">
        <f t="shared" si="36"/>
        <v>1794.3428571428572</v>
      </c>
      <c r="E7435" s="116">
        <f t="shared" si="35"/>
        <v>257.807881773399</v>
      </c>
    </row>
    <row r="7436" spans="1:5" ht="17.25" hidden="1" outlineLevel="1" thickTop="1" thickBot="1" x14ac:dyDescent="0.3">
      <c r="A7436" s="277" t="s">
        <v>781</v>
      </c>
      <c r="B7436" s="278"/>
      <c r="C7436" s="279"/>
      <c r="D7436" s="9"/>
      <c r="E7436" s="8"/>
    </row>
    <row r="7437" spans="1:5" ht="17.25" hidden="1" outlineLevel="1" thickTop="1" thickBot="1" x14ac:dyDescent="0.3">
      <c r="A7437" s="30" t="s">
        <v>782</v>
      </c>
      <c r="B7437" s="31"/>
      <c r="C7437" s="32" t="s">
        <v>783</v>
      </c>
      <c r="D7437" s="9"/>
      <c r="E7437" s="8"/>
    </row>
    <row r="7438" spans="1:5" s="15" customFormat="1" ht="15" hidden="1" customHeight="1" outlineLevel="1" thickTop="1" x14ac:dyDescent="0.2">
      <c r="A7438" s="195" t="s">
        <v>779</v>
      </c>
      <c r="B7438" s="196"/>
      <c r="C7438" s="183">
        <v>1695654</v>
      </c>
    </row>
    <row r="7439" spans="1:5" s="15" customFormat="1" ht="15" hidden="1" customHeight="1" outlineLevel="1" x14ac:dyDescent="0.2">
      <c r="A7439" s="197" t="s">
        <v>313</v>
      </c>
      <c r="B7439" s="198"/>
      <c r="C7439" s="181">
        <v>15500</v>
      </c>
    </row>
    <row r="7440" spans="1:5" s="15" customFormat="1" ht="15" hidden="1" customHeight="1" outlineLevel="1" x14ac:dyDescent="0.2">
      <c r="A7440" s="199" t="s">
        <v>314</v>
      </c>
      <c r="B7440" s="200"/>
      <c r="C7440" s="181">
        <v>15500</v>
      </c>
    </row>
    <row r="7441" spans="1:5" s="15" customFormat="1" ht="15" hidden="1" customHeight="1" outlineLevel="1" x14ac:dyDescent="0.2">
      <c r="A7441" s="197" t="s">
        <v>328</v>
      </c>
      <c r="B7441" s="198"/>
      <c r="C7441" s="180">
        <v>1527371</v>
      </c>
    </row>
    <row r="7442" spans="1:5" s="15" customFormat="1" ht="15" hidden="1" customHeight="1" outlineLevel="1" x14ac:dyDescent="0.2">
      <c r="A7442" s="199" t="s">
        <v>330</v>
      </c>
      <c r="B7442" s="200"/>
      <c r="C7442" s="180">
        <v>1527371</v>
      </c>
    </row>
    <row r="7443" spans="1:5" s="15" customFormat="1" ht="15" hidden="1" customHeight="1" outlineLevel="1" x14ac:dyDescent="0.2">
      <c r="A7443" s="197" t="s">
        <v>332</v>
      </c>
      <c r="B7443" s="198"/>
      <c r="C7443" s="181">
        <v>92783</v>
      </c>
    </row>
    <row r="7444" spans="1:5" s="15" customFormat="1" ht="15" hidden="1" customHeight="1" outlineLevel="1" x14ac:dyDescent="0.2">
      <c r="A7444" s="199" t="s">
        <v>333</v>
      </c>
      <c r="B7444" s="200"/>
      <c r="C7444" s="181">
        <v>92783</v>
      </c>
    </row>
    <row r="7445" spans="1:5" s="15" customFormat="1" ht="15" hidden="1" customHeight="1" outlineLevel="1" x14ac:dyDescent="0.2">
      <c r="A7445" s="197" t="s">
        <v>741</v>
      </c>
      <c r="B7445" s="198"/>
      <c r="C7445" s="181">
        <v>60000</v>
      </c>
    </row>
    <row r="7446" spans="1:5" s="15" customFormat="1" ht="15" hidden="1" customHeight="1" outlineLevel="1" x14ac:dyDescent="0.2">
      <c r="A7446" s="199" t="s">
        <v>336</v>
      </c>
      <c r="B7446" s="200"/>
      <c r="C7446" s="181">
        <v>60000</v>
      </c>
    </row>
    <row r="7447" spans="1:5" ht="11.25" customHeight="1" collapsed="1" thickBot="1" x14ac:dyDescent="0.3">
      <c r="A7447" s="56" t="s">
        <v>737</v>
      </c>
      <c r="B7447" s="54"/>
      <c r="C7447" s="55"/>
      <c r="D7447" s="9"/>
      <c r="E7447" s="8"/>
    </row>
    <row r="7448" spans="1:5" s="111" customFormat="1" ht="19.5" thickTop="1" x14ac:dyDescent="0.3">
      <c r="A7448" s="106" t="s">
        <v>280</v>
      </c>
      <c r="B7448" s="107">
        <v>4111</v>
      </c>
      <c r="C7448" s="108">
        <v>7245591</v>
      </c>
      <c r="D7448" s="109">
        <f t="shared" si="36"/>
        <v>1762.4886888834833</v>
      </c>
      <c r="E7448" s="110">
        <f t="shared" si="35"/>
        <v>253.2311334602706</v>
      </c>
    </row>
    <row r="7449" spans="1:5" ht="17.25" hidden="1" outlineLevel="1" thickTop="1" thickBot="1" x14ac:dyDescent="0.3">
      <c r="A7449" s="277" t="s">
        <v>781</v>
      </c>
      <c r="B7449" s="278"/>
      <c r="C7449" s="279"/>
      <c r="D7449" s="9"/>
      <c r="E7449" s="8"/>
    </row>
    <row r="7450" spans="1:5" ht="17.25" hidden="1" outlineLevel="1" thickTop="1" thickBot="1" x14ac:dyDescent="0.3">
      <c r="A7450" s="30" t="s">
        <v>782</v>
      </c>
      <c r="B7450" s="31"/>
      <c r="C7450" s="32" t="s">
        <v>783</v>
      </c>
      <c r="D7450" s="9"/>
      <c r="E7450" s="8"/>
    </row>
    <row r="7451" spans="1:5" s="15" customFormat="1" ht="15" hidden="1" customHeight="1" outlineLevel="1" thickTop="1" x14ac:dyDescent="0.2">
      <c r="A7451" s="195" t="s">
        <v>675</v>
      </c>
      <c r="B7451" s="196"/>
      <c r="C7451" s="183">
        <v>7245591</v>
      </c>
    </row>
    <row r="7452" spans="1:5" s="15" customFormat="1" ht="15" hidden="1" customHeight="1" outlineLevel="1" x14ac:dyDescent="0.2">
      <c r="A7452" s="197" t="s">
        <v>310</v>
      </c>
      <c r="B7452" s="198"/>
      <c r="C7452" s="181">
        <v>5000</v>
      </c>
    </row>
    <row r="7453" spans="1:5" s="15" customFormat="1" ht="15" hidden="1" customHeight="1" outlineLevel="1" x14ac:dyDescent="0.2">
      <c r="A7453" s="199" t="s">
        <v>311</v>
      </c>
      <c r="B7453" s="200"/>
      <c r="C7453" s="181">
        <v>5000</v>
      </c>
    </row>
    <row r="7454" spans="1:5" s="15" customFormat="1" ht="15" hidden="1" customHeight="1" outlineLevel="1" x14ac:dyDescent="0.2">
      <c r="A7454" s="197" t="s">
        <v>313</v>
      </c>
      <c r="B7454" s="198"/>
      <c r="C7454" s="181">
        <v>236000</v>
      </c>
    </row>
    <row r="7455" spans="1:5" s="15" customFormat="1" ht="15" hidden="1" customHeight="1" outlineLevel="1" x14ac:dyDescent="0.2">
      <c r="A7455" s="199" t="s">
        <v>314</v>
      </c>
      <c r="B7455" s="200"/>
      <c r="C7455" s="181">
        <v>195800</v>
      </c>
    </row>
    <row r="7456" spans="1:5" s="15" customFormat="1" ht="15" hidden="1" customHeight="1" outlineLevel="1" x14ac:dyDescent="0.2">
      <c r="A7456" s="199" t="s">
        <v>315</v>
      </c>
      <c r="B7456" s="200"/>
      <c r="C7456" s="181">
        <v>5000</v>
      </c>
    </row>
    <row r="7457" spans="1:5" s="15" customFormat="1" ht="15" hidden="1" customHeight="1" outlineLevel="1" x14ac:dyDescent="0.2">
      <c r="A7457" s="199" t="s">
        <v>316</v>
      </c>
      <c r="B7457" s="200"/>
      <c r="C7457" s="181">
        <v>35200</v>
      </c>
    </row>
    <row r="7458" spans="1:5" s="15" customFormat="1" ht="15" hidden="1" customHeight="1" outlineLevel="1" x14ac:dyDescent="0.2">
      <c r="A7458" s="197" t="s">
        <v>318</v>
      </c>
      <c r="B7458" s="198"/>
      <c r="C7458" s="181">
        <v>75100</v>
      </c>
    </row>
    <row r="7459" spans="1:5" s="15" customFormat="1" ht="15" hidden="1" customHeight="1" outlineLevel="1" x14ac:dyDescent="0.2">
      <c r="A7459" s="199" t="s">
        <v>319</v>
      </c>
      <c r="B7459" s="200"/>
      <c r="C7459" s="181">
        <v>40000</v>
      </c>
    </row>
    <row r="7460" spans="1:5" s="15" customFormat="1" ht="15" hidden="1" customHeight="1" outlineLevel="1" x14ac:dyDescent="0.2">
      <c r="A7460" s="199" t="s">
        <v>321</v>
      </c>
      <c r="B7460" s="200"/>
      <c r="C7460" s="181">
        <v>10000</v>
      </c>
    </row>
    <row r="7461" spans="1:5" s="15" customFormat="1" ht="15" hidden="1" customHeight="1" outlineLevel="1" x14ac:dyDescent="0.2">
      <c r="A7461" s="199" t="s">
        <v>325</v>
      </c>
      <c r="B7461" s="200"/>
      <c r="C7461" s="181">
        <v>25100</v>
      </c>
    </row>
    <row r="7462" spans="1:5" s="15" customFormat="1" ht="15" hidden="1" customHeight="1" outlineLevel="1" x14ac:dyDescent="0.2">
      <c r="A7462" s="197" t="s">
        <v>328</v>
      </c>
      <c r="B7462" s="198"/>
      <c r="C7462" s="180">
        <v>6644469</v>
      </c>
    </row>
    <row r="7463" spans="1:5" s="15" customFormat="1" ht="15" hidden="1" customHeight="1" outlineLevel="1" x14ac:dyDescent="0.2">
      <c r="A7463" s="199" t="s">
        <v>330</v>
      </c>
      <c r="B7463" s="200"/>
      <c r="C7463" s="180">
        <v>6644469</v>
      </c>
    </row>
    <row r="7464" spans="1:5" s="15" customFormat="1" ht="15" hidden="1" customHeight="1" outlineLevel="1" x14ac:dyDescent="0.2">
      <c r="A7464" s="197" t="s">
        <v>332</v>
      </c>
      <c r="B7464" s="198"/>
      <c r="C7464" s="181">
        <v>285022</v>
      </c>
    </row>
    <row r="7465" spans="1:5" s="15" customFormat="1" ht="15" hidden="1" customHeight="1" outlineLevel="1" x14ac:dyDescent="0.2">
      <c r="A7465" s="199" t="s">
        <v>333</v>
      </c>
      <c r="B7465" s="200"/>
      <c r="C7465" s="181">
        <v>285022</v>
      </c>
    </row>
    <row r="7466" spans="1:5" ht="11.25" customHeight="1" collapsed="1" thickBot="1" x14ac:dyDescent="0.3">
      <c r="A7466" s="56" t="s">
        <v>280</v>
      </c>
      <c r="B7466" s="54"/>
      <c r="C7466" s="55"/>
      <c r="D7466" s="9"/>
      <c r="E7466" s="8"/>
    </row>
    <row r="7467" spans="1:5" s="111" customFormat="1" ht="19.5" thickTop="1" x14ac:dyDescent="0.3">
      <c r="A7467" s="112" t="s">
        <v>278</v>
      </c>
      <c r="B7467" s="113">
        <v>6362</v>
      </c>
      <c r="C7467" s="114">
        <v>11362590</v>
      </c>
      <c r="D7467" s="115">
        <f t="shared" si="36"/>
        <v>1786.0091166299906</v>
      </c>
      <c r="E7467" s="116">
        <f t="shared" si="35"/>
        <v>256.61050526292968</v>
      </c>
    </row>
    <row r="7468" spans="1:5" ht="17.25" hidden="1" outlineLevel="1" thickTop="1" thickBot="1" x14ac:dyDescent="0.3">
      <c r="A7468" s="277" t="s">
        <v>781</v>
      </c>
      <c r="B7468" s="278"/>
      <c r="C7468" s="279"/>
      <c r="D7468" s="9"/>
      <c r="E7468" s="8"/>
    </row>
    <row r="7469" spans="1:5" ht="17.25" hidden="1" outlineLevel="1" thickTop="1" thickBot="1" x14ac:dyDescent="0.3">
      <c r="A7469" s="30" t="s">
        <v>782</v>
      </c>
      <c r="B7469" s="31"/>
      <c r="C7469" s="32" t="s">
        <v>783</v>
      </c>
      <c r="D7469" s="9"/>
      <c r="E7469" s="8"/>
    </row>
    <row r="7470" spans="1:5" s="15" customFormat="1" ht="15" hidden="1" customHeight="1" outlineLevel="1" thickTop="1" x14ac:dyDescent="0.2">
      <c r="A7470" s="195" t="s">
        <v>676</v>
      </c>
      <c r="B7470" s="196"/>
      <c r="C7470" s="183">
        <v>11362590</v>
      </c>
    </row>
    <row r="7471" spans="1:5" s="15" customFormat="1" ht="15" hidden="1" customHeight="1" outlineLevel="1" x14ac:dyDescent="0.2">
      <c r="A7471" s="197" t="s">
        <v>313</v>
      </c>
      <c r="B7471" s="198"/>
      <c r="C7471" s="181">
        <v>376300</v>
      </c>
    </row>
    <row r="7472" spans="1:5" s="15" customFormat="1" ht="15" hidden="1" customHeight="1" outlineLevel="1" x14ac:dyDescent="0.2">
      <c r="A7472" s="199" t="s">
        <v>314</v>
      </c>
      <c r="B7472" s="200"/>
      <c r="C7472" s="181">
        <v>353800</v>
      </c>
    </row>
    <row r="7473" spans="1:5" s="15" customFormat="1" ht="15" hidden="1" customHeight="1" outlineLevel="1" x14ac:dyDescent="0.2">
      <c r="A7473" s="199" t="s">
        <v>315</v>
      </c>
      <c r="B7473" s="200"/>
      <c r="C7473" s="181">
        <v>7500</v>
      </c>
    </row>
    <row r="7474" spans="1:5" s="15" customFormat="1" ht="15" hidden="1" customHeight="1" outlineLevel="1" x14ac:dyDescent="0.2">
      <c r="A7474" s="199" t="s">
        <v>316</v>
      </c>
      <c r="B7474" s="200"/>
      <c r="C7474" s="181">
        <v>15000</v>
      </c>
    </row>
    <row r="7475" spans="1:5" s="15" customFormat="1" ht="15" hidden="1" customHeight="1" outlineLevel="1" x14ac:dyDescent="0.2">
      <c r="A7475" s="197" t="s">
        <v>318</v>
      </c>
      <c r="B7475" s="198"/>
      <c r="C7475" s="181">
        <v>18520</v>
      </c>
    </row>
    <row r="7476" spans="1:5" s="15" customFormat="1" ht="15" hidden="1" customHeight="1" outlineLevel="1" x14ac:dyDescent="0.2">
      <c r="A7476" s="199" t="s">
        <v>319</v>
      </c>
      <c r="B7476" s="200"/>
      <c r="C7476" s="181">
        <v>5000</v>
      </c>
    </row>
    <row r="7477" spans="1:5" s="15" customFormat="1" ht="15" hidden="1" customHeight="1" outlineLevel="1" x14ac:dyDescent="0.2">
      <c r="A7477" s="199" t="s">
        <v>376</v>
      </c>
      <c r="B7477" s="200"/>
      <c r="C7477" s="181">
        <v>3020</v>
      </c>
    </row>
    <row r="7478" spans="1:5" s="15" customFormat="1" ht="15" hidden="1" customHeight="1" outlineLevel="1" x14ac:dyDescent="0.2">
      <c r="A7478" s="199" t="s">
        <v>322</v>
      </c>
      <c r="B7478" s="200"/>
      <c r="C7478" s="181">
        <v>10500</v>
      </c>
    </row>
    <row r="7479" spans="1:5" s="15" customFormat="1" ht="15" hidden="1" customHeight="1" outlineLevel="1" x14ac:dyDescent="0.2">
      <c r="A7479" s="197" t="s">
        <v>328</v>
      </c>
      <c r="B7479" s="198"/>
      <c r="C7479" s="180">
        <v>10449158</v>
      </c>
    </row>
    <row r="7480" spans="1:5" s="15" customFormat="1" ht="15" hidden="1" customHeight="1" outlineLevel="1" x14ac:dyDescent="0.2">
      <c r="A7480" s="199" t="s">
        <v>330</v>
      </c>
      <c r="B7480" s="200"/>
      <c r="C7480" s="180">
        <v>10449158</v>
      </c>
    </row>
    <row r="7481" spans="1:5" s="15" customFormat="1" ht="15" hidden="1" customHeight="1" outlineLevel="1" x14ac:dyDescent="0.2">
      <c r="A7481" s="197" t="s">
        <v>467</v>
      </c>
      <c r="B7481" s="198"/>
      <c r="C7481" s="181">
        <v>5000</v>
      </c>
    </row>
    <row r="7482" spans="1:5" s="15" customFormat="1" ht="15" hidden="1" customHeight="1" outlineLevel="1" x14ac:dyDescent="0.2">
      <c r="A7482" s="199" t="s">
        <v>468</v>
      </c>
      <c r="B7482" s="200"/>
      <c r="C7482" s="181">
        <v>5000</v>
      </c>
    </row>
    <row r="7483" spans="1:5" s="15" customFormat="1" ht="15" hidden="1" customHeight="1" outlineLevel="1" x14ac:dyDescent="0.2">
      <c r="A7483" s="197" t="s">
        <v>332</v>
      </c>
      <c r="B7483" s="198"/>
      <c r="C7483" s="181">
        <v>513612</v>
      </c>
    </row>
    <row r="7484" spans="1:5" s="15" customFormat="1" ht="15" hidden="1" customHeight="1" outlineLevel="1" thickBot="1" x14ac:dyDescent="0.25">
      <c r="A7484" s="201" t="s">
        <v>333</v>
      </c>
      <c r="B7484" s="202"/>
      <c r="C7484" s="186">
        <v>513612</v>
      </c>
    </row>
    <row r="7485" spans="1:5" ht="11.25" customHeight="1" collapsed="1" thickBot="1" x14ac:dyDescent="0.3">
      <c r="A7485" s="56" t="s">
        <v>278</v>
      </c>
      <c r="B7485" s="54"/>
      <c r="C7485" s="55"/>
      <c r="D7485" s="9"/>
      <c r="E7485" s="8"/>
    </row>
    <row r="7486" spans="1:5" s="111" customFormat="1" ht="19.5" thickTop="1" x14ac:dyDescent="0.3">
      <c r="A7486" s="106" t="s">
        <v>288</v>
      </c>
      <c r="B7486" s="107">
        <v>21114</v>
      </c>
      <c r="C7486" s="108">
        <v>38655187</v>
      </c>
      <c r="D7486" s="109">
        <f t="shared" si="36"/>
        <v>1830.7846452590697</v>
      </c>
      <c r="E7486" s="110">
        <f t="shared" si="35"/>
        <v>263.04377087055599</v>
      </c>
    </row>
    <row r="7487" spans="1:5" ht="17.25" hidden="1" outlineLevel="1" thickTop="1" thickBot="1" x14ac:dyDescent="0.3">
      <c r="A7487" s="277" t="s">
        <v>781</v>
      </c>
      <c r="B7487" s="278"/>
      <c r="C7487" s="279"/>
      <c r="D7487" s="9"/>
      <c r="E7487" s="8"/>
    </row>
    <row r="7488" spans="1:5" ht="17.25" hidden="1" outlineLevel="1" thickTop="1" thickBot="1" x14ac:dyDescent="0.3">
      <c r="A7488" s="30" t="s">
        <v>782</v>
      </c>
      <c r="B7488" s="31"/>
      <c r="C7488" s="32" t="s">
        <v>783</v>
      </c>
      <c r="D7488" s="9"/>
      <c r="E7488" s="8"/>
    </row>
    <row r="7489" spans="1:3" s="15" customFormat="1" ht="15" hidden="1" customHeight="1" outlineLevel="1" thickTop="1" x14ac:dyDescent="0.2">
      <c r="A7489" s="195" t="s">
        <v>668</v>
      </c>
      <c r="B7489" s="196"/>
      <c r="C7489" s="183">
        <v>38655187</v>
      </c>
    </row>
    <row r="7490" spans="1:3" s="15" customFormat="1" ht="15" hidden="1" customHeight="1" outlineLevel="1" x14ac:dyDescent="0.2">
      <c r="A7490" s="197" t="s">
        <v>310</v>
      </c>
      <c r="B7490" s="198"/>
      <c r="C7490" s="181">
        <v>118000</v>
      </c>
    </row>
    <row r="7491" spans="1:3" s="15" customFormat="1" ht="15" hidden="1" customHeight="1" outlineLevel="1" x14ac:dyDescent="0.2">
      <c r="A7491" s="199" t="s">
        <v>341</v>
      </c>
      <c r="B7491" s="200"/>
      <c r="C7491" s="181">
        <v>100000</v>
      </c>
    </row>
    <row r="7492" spans="1:3" s="15" customFormat="1" ht="15" hidden="1" customHeight="1" outlineLevel="1" x14ac:dyDescent="0.2">
      <c r="A7492" s="199" t="s">
        <v>311</v>
      </c>
      <c r="B7492" s="200"/>
      <c r="C7492" s="181">
        <v>18000</v>
      </c>
    </row>
    <row r="7493" spans="1:3" s="15" customFormat="1" ht="15" hidden="1" customHeight="1" outlineLevel="1" x14ac:dyDescent="0.2">
      <c r="A7493" s="197" t="s">
        <v>313</v>
      </c>
      <c r="B7493" s="198"/>
      <c r="C7493" s="181">
        <v>320000</v>
      </c>
    </row>
    <row r="7494" spans="1:3" s="15" customFormat="1" ht="15" hidden="1" customHeight="1" outlineLevel="1" x14ac:dyDescent="0.2">
      <c r="A7494" s="199" t="s">
        <v>314</v>
      </c>
      <c r="B7494" s="200"/>
      <c r="C7494" s="181">
        <v>200000</v>
      </c>
    </row>
    <row r="7495" spans="1:3" s="15" customFormat="1" ht="15" hidden="1" customHeight="1" outlineLevel="1" x14ac:dyDescent="0.2">
      <c r="A7495" s="199" t="s">
        <v>316</v>
      </c>
      <c r="B7495" s="200"/>
      <c r="C7495" s="181">
        <v>120000</v>
      </c>
    </row>
    <row r="7496" spans="1:3" s="15" customFormat="1" ht="15" hidden="1" customHeight="1" outlineLevel="1" x14ac:dyDescent="0.2">
      <c r="A7496" s="197" t="s">
        <v>318</v>
      </c>
      <c r="B7496" s="198"/>
      <c r="C7496" s="181">
        <v>458358</v>
      </c>
    </row>
    <row r="7497" spans="1:3" s="15" customFormat="1" ht="15" hidden="1" customHeight="1" outlineLevel="1" x14ac:dyDescent="0.2">
      <c r="A7497" s="199" t="s">
        <v>319</v>
      </c>
      <c r="B7497" s="200"/>
      <c r="C7497" s="181">
        <v>50000</v>
      </c>
    </row>
    <row r="7498" spans="1:3" s="15" customFormat="1" ht="15" hidden="1" customHeight="1" outlineLevel="1" x14ac:dyDescent="0.2">
      <c r="A7498" s="199" t="s">
        <v>343</v>
      </c>
      <c r="B7498" s="200"/>
      <c r="C7498" s="181">
        <v>72198</v>
      </c>
    </row>
    <row r="7499" spans="1:3" s="15" customFormat="1" ht="15" hidden="1" customHeight="1" outlineLevel="1" x14ac:dyDescent="0.2">
      <c r="A7499" s="199" t="s">
        <v>376</v>
      </c>
      <c r="B7499" s="200"/>
      <c r="C7499" s="181">
        <v>24160</v>
      </c>
    </row>
    <row r="7500" spans="1:3" s="15" customFormat="1" ht="15" hidden="1" customHeight="1" outlineLevel="1" x14ac:dyDescent="0.2">
      <c r="A7500" s="199" t="s">
        <v>746</v>
      </c>
      <c r="B7500" s="200"/>
      <c r="C7500" s="181">
        <v>267000</v>
      </c>
    </row>
    <row r="7501" spans="1:3" s="15" customFormat="1" ht="15" hidden="1" customHeight="1" outlineLevel="1" x14ac:dyDescent="0.2">
      <c r="A7501" s="199" t="s">
        <v>322</v>
      </c>
      <c r="B7501" s="200"/>
      <c r="C7501" s="181">
        <v>25000</v>
      </c>
    </row>
    <row r="7502" spans="1:3" s="15" customFormat="1" ht="15" hidden="1" customHeight="1" outlineLevel="1" x14ac:dyDescent="0.2">
      <c r="A7502" s="199" t="s">
        <v>325</v>
      </c>
      <c r="B7502" s="200"/>
      <c r="C7502" s="181">
        <v>20000</v>
      </c>
    </row>
    <row r="7503" spans="1:3" s="15" customFormat="1" ht="15" hidden="1" customHeight="1" outlineLevel="1" x14ac:dyDescent="0.2">
      <c r="A7503" s="197" t="s">
        <v>328</v>
      </c>
      <c r="B7503" s="198"/>
      <c r="C7503" s="180">
        <v>35821298</v>
      </c>
    </row>
    <row r="7504" spans="1:3" s="15" customFormat="1" ht="15" hidden="1" customHeight="1" outlineLevel="1" x14ac:dyDescent="0.2">
      <c r="A7504" s="199" t="s">
        <v>330</v>
      </c>
      <c r="B7504" s="200"/>
      <c r="C7504" s="180">
        <v>35821298</v>
      </c>
    </row>
    <row r="7505" spans="1:5" s="15" customFormat="1" ht="15" hidden="1" customHeight="1" outlineLevel="1" x14ac:dyDescent="0.2">
      <c r="A7505" s="197" t="s">
        <v>332</v>
      </c>
      <c r="B7505" s="198"/>
      <c r="C7505" s="180">
        <v>1937531</v>
      </c>
    </row>
    <row r="7506" spans="1:5" s="15" customFormat="1" ht="15" hidden="1" customHeight="1" outlineLevel="1" x14ac:dyDescent="0.2">
      <c r="A7506" s="199" t="s">
        <v>333</v>
      </c>
      <c r="B7506" s="200"/>
      <c r="C7506" s="180">
        <v>1937531</v>
      </c>
    </row>
    <row r="7507" spans="1:5" ht="11.25" customHeight="1" collapsed="1" thickBot="1" x14ac:dyDescent="0.3">
      <c r="A7507" s="56" t="s">
        <v>288</v>
      </c>
      <c r="B7507" s="54"/>
      <c r="C7507" s="55"/>
      <c r="D7507" s="9"/>
      <c r="E7507" s="8"/>
    </row>
    <row r="7508" spans="1:5" s="111" customFormat="1" ht="19.5" thickTop="1" x14ac:dyDescent="0.3">
      <c r="A7508" s="112" t="s">
        <v>261</v>
      </c>
      <c r="B7508" s="113">
        <v>5277</v>
      </c>
      <c r="C7508" s="114">
        <v>8893261</v>
      </c>
      <c r="D7508" s="115">
        <f t="shared" si="36"/>
        <v>1685.2872844419178</v>
      </c>
      <c r="E7508" s="116">
        <f t="shared" si="35"/>
        <v>242.13897764970082</v>
      </c>
    </row>
    <row r="7509" spans="1:5" ht="17.25" hidden="1" outlineLevel="1" thickTop="1" thickBot="1" x14ac:dyDescent="0.3">
      <c r="A7509" s="277" t="s">
        <v>781</v>
      </c>
      <c r="B7509" s="278"/>
      <c r="C7509" s="279"/>
      <c r="D7509" s="9"/>
      <c r="E7509" s="8"/>
    </row>
    <row r="7510" spans="1:5" ht="17.25" hidden="1" outlineLevel="1" thickTop="1" thickBot="1" x14ac:dyDescent="0.3">
      <c r="A7510" s="30" t="s">
        <v>782</v>
      </c>
      <c r="B7510" s="31"/>
      <c r="C7510" s="32" t="s">
        <v>783</v>
      </c>
      <c r="D7510" s="9"/>
      <c r="E7510" s="8"/>
    </row>
    <row r="7511" spans="1:5" s="15" customFormat="1" ht="15" hidden="1" customHeight="1" outlineLevel="1" thickTop="1" x14ac:dyDescent="0.2">
      <c r="A7511" s="195" t="s">
        <v>660</v>
      </c>
      <c r="B7511" s="196"/>
      <c r="C7511" s="183">
        <v>8893261</v>
      </c>
    </row>
    <row r="7512" spans="1:5" s="15" customFormat="1" ht="15" hidden="1" customHeight="1" outlineLevel="1" x14ac:dyDescent="0.2">
      <c r="A7512" s="197" t="s">
        <v>313</v>
      </c>
      <c r="B7512" s="198"/>
      <c r="C7512" s="181">
        <v>200000</v>
      </c>
    </row>
    <row r="7513" spans="1:5" s="15" customFormat="1" ht="15" hidden="1" customHeight="1" outlineLevel="1" x14ac:dyDescent="0.2">
      <c r="A7513" s="199" t="s">
        <v>314</v>
      </c>
      <c r="B7513" s="200"/>
      <c r="C7513" s="181">
        <v>58294</v>
      </c>
    </row>
    <row r="7514" spans="1:5" s="15" customFormat="1" ht="15" hidden="1" customHeight="1" outlineLevel="1" x14ac:dyDescent="0.2">
      <c r="A7514" s="199" t="s">
        <v>316</v>
      </c>
      <c r="B7514" s="200"/>
      <c r="C7514" s="181">
        <v>41706</v>
      </c>
    </row>
    <row r="7515" spans="1:5" s="15" customFormat="1" ht="15" hidden="1" customHeight="1" outlineLevel="1" x14ac:dyDescent="0.2">
      <c r="A7515" s="199" t="s">
        <v>338</v>
      </c>
      <c r="B7515" s="200"/>
      <c r="C7515" s="181">
        <v>100000</v>
      </c>
    </row>
    <row r="7516" spans="1:5" s="15" customFormat="1" ht="15" hidden="1" customHeight="1" outlineLevel="1" x14ac:dyDescent="0.2">
      <c r="A7516" s="197" t="s">
        <v>318</v>
      </c>
      <c r="B7516" s="198"/>
      <c r="C7516" s="181">
        <v>35015</v>
      </c>
    </row>
    <row r="7517" spans="1:5" s="15" customFormat="1" ht="15" hidden="1" customHeight="1" outlineLevel="1" x14ac:dyDescent="0.2">
      <c r="A7517" s="199" t="s">
        <v>343</v>
      </c>
      <c r="B7517" s="200"/>
      <c r="C7517" s="181">
        <v>35015</v>
      </c>
    </row>
    <row r="7518" spans="1:5" s="15" customFormat="1" ht="15" hidden="1" customHeight="1" outlineLevel="1" x14ac:dyDescent="0.2">
      <c r="A7518" s="197" t="s">
        <v>328</v>
      </c>
      <c r="B7518" s="198"/>
      <c r="C7518" s="180">
        <v>8407814</v>
      </c>
    </row>
    <row r="7519" spans="1:5" s="15" customFormat="1" ht="15" hidden="1" customHeight="1" outlineLevel="1" x14ac:dyDescent="0.2">
      <c r="A7519" s="199" t="s">
        <v>330</v>
      </c>
      <c r="B7519" s="200"/>
      <c r="C7519" s="180">
        <v>8407814</v>
      </c>
    </row>
    <row r="7520" spans="1:5" s="15" customFormat="1" ht="15" hidden="1" customHeight="1" outlineLevel="1" x14ac:dyDescent="0.2">
      <c r="A7520" s="197" t="s">
        <v>332</v>
      </c>
      <c r="B7520" s="198"/>
      <c r="C7520" s="181">
        <v>250432</v>
      </c>
    </row>
    <row r="7521" spans="1:5" s="15" customFormat="1" ht="15" hidden="1" customHeight="1" outlineLevel="1" x14ac:dyDescent="0.2">
      <c r="A7521" s="199" t="s">
        <v>333</v>
      </c>
      <c r="B7521" s="200"/>
      <c r="C7521" s="181">
        <v>250432</v>
      </c>
    </row>
    <row r="7522" spans="1:5" ht="11.25" customHeight="1" collapsed="1" thickBot="1" x14ac:dyDescent="0.3">
      <c r="A7522" s="56" t="s">
        <v>261</v>
      </c>
      <c r="B7522" s="54"/>
      <c r="C7522" s="55"/>
      <c r="D7522" s="9"/>
      <c r="E7522" s="8"/>
    </row>
    <row r="7523" spans="1:5" s="135" customFormat="1" ht="21.75" thickTop="1" x14ac:dyDescent="0.35">
      <c r="A7523" s="151" t="s">
        <v>293</v>
      </c>
      <c r="B7523" s="131">
        <v>110436</v>
      </c>
      <c r="C7523" s="132">
        <v>650150439</v>
      </c>
      <c r="D7523" s="133">
        <f t="shared" ref="D7523" si="37">C7523/B7523</f>
        <v>5887.1241171357169</v>
      </c>
      <c r="E7523" s="134">
        <f t="shared" ref="E7523" si="38">D7523/6.96</f>
        <v>845.85116625513172</v>
      </c>
    </row>
    <row r="7524" spans="1:5" s="111" customFormat="1" ht="18.75" x14ac:dyDescent="0.3">
      <c r="A7524" s="106" t="s">
        <v>291</v>
      </c>
      <c r="B7524" s="107">
        <v>2395</v>
      </c>
      <c r="C7524" s="108">
        <v>16495716</v>
      </c>
      <c r="D7524" s="109">
        <f t="shared" ref="D7524:D7720" si="39">C7524/B7524</f>
        <v>6887.5640918580375</v>
      </c>
      <c r="E7524" s="110">
        <f t="shared" ref="E7524:E7754" si="40">D7524/6.96</f>
        <v>989.59254193362608</v>
      </c>
    </row>
    <row r="7525" spans="1:5" ht="17.25" hidden="1" outlineLevel="1" thickTop="1" thickBot="1" x14ac:dyDescent="0.3">
      <c r="A7525" s="277" t="s">
        <v>781</v>
      </c>
      <c r="B7525" s="278"/>
      <c r="C7525" s="279"/>
      <c r="D7525" s="9"/>
      <c r="E7525" s="8"/>
    </row>
    <row r="7526" spans="1:5" ht="17.25" hidden="1" outlineLevel="1" thickTop="1" thickBot="1" x14ac:dyDescent="0.3">
      <c r="A7526" s="30" t="s">
        <v>782</v>
      </c>
      <c r="B7526" s="31"/>
      <c r="C7526" s="32" t="s">
        <v>783</v>
      </c>
      <c r="D7526" s="9"/>
      <c r="E7526" s="8"/>
    </row>
    <row r="7527" spans="1:5" s="14" customFormat="1" ht="15" hidden="1" customHeight="1" outlineLevel="1" thickTop="1" x14ac:dyDescent="0.2">
      <c r="A7527" s="195" t="s">
        <v>687</v>
      </c>
      <c r="B7527" s="196"/>
      <c r="C7527" s="183">
        <v>16495716</v>
      </c>
    </row>
    <row r="7528" spans="1:5" s="14" customFormat="1" ht="15" hidden="1" customHeight="1" outlineLevel="1" x14ac:dyDescent="0.2">
      <c r="A7528" s="197" t="s">
        <v>318</v>
      </c>
      <c r="B7528" s="198"/>
      <c r="C7528" s="181">
        <v>60147</v>
      </c>
    </row>
    <row r="7529" spans="1:5" s="14" customFormat="1" ht="15" hidden="1" customHeight="1" outlineLevel="1" x14ac:dyDescent="0.2">
      <c r="A7529" s="199" t="s">
        <v>343</v>
      </c>
      <c r="B7529" s="200"/>
      <c r="C7529" s="181">
        <v>60147</v>
      </c>
    </row>
    <row r="7530" spans="1:5" s="14" customFormat="1" ht="15" hidden="1" customHeight="1" outlineLevel="1" x14ac:dyDescent="0.2">
      <c r="A7530" s="197" t="s">
        <v>328</v>
      </c>
      <c r="B7530" s="198"/>
      <c r="C7530" s="180">
        <v>10936251</v>
      </c>
    </row>
    <row r="7531" spans="1:5" s="14" customFormat="1" ht="15" hidden="1" customHeight="1" outlineLevel="1" x14ac:dyDescent="0.2">
      <c r="A7531" s="199" t="s">
        <v>330</v>
      </c>
      <c r="B7531" s="200"/>
      <c r="C7531" s="180">
        <v>10936251</v>
      </c>
    </row>
    <row r="7532" spans="1:5" s="14" customFormat="1" ht="15" hidden="1" customHeight="1" outlineLevel="1" x14ac:dyDescent="0.2">
      <c r="A7532" s="197" t="s">
        <v>332</v>
      </c>
      <c r="B7532" s="198"/>
      <c r="C7532" s="180">
        <v>1607426</v>
      </c>
    </row>
    <row r="7533" spans="1:5" s="14" customFormat="1" ht="15" hidden="1" customHeight="1" outlineLevel="1" x14ac:dyDescent="0.2">
      <c r="A7533" s="199" t="s">
        <v>333</v>
      </c>
      <c r="B7533" s="200"/>
      <c r="C7533" s="181">
        <v>651970</v>
      </c>
    </row>
    <row r="7534" spans="1:5" s="14" customFormat="1" ht="15" hidden="1" customHeight="1" outlineLevel="1" x14ac:dyDescent="0.2">
      <c r="A7534" s="199" t="s">
        <v>743</v>
      </c>
      <c r="B7534" s="200"/>
      <c r="C7534" s="181">
        <v>955456</v>
      </c>
    </row>
    <row r="7535" spans="1:5" s="14" customFormat="1" ht="15" hidden="1" customHeight="1" outlineLevel="1" x14ac:dyDescent="0.2">
      <c r="A7535" s="197" t="s">
        <v>741</v>
      </c>
      <c r="B7535" s="198"/>
      <c r="C7535" s="180">
        <v>3891892</v>
      </c>
    </row>
    <row r="7536" spans="1:5" s="14" customFormat="1" ht="15" hidden="1" customHeight="1" outlineLevel="1" x14ac:dyDescent="0.2">
      <c r="A7536" s="199" t="s">
        <v>336</v>
      </c>
      <c r="B7536" s="200"/>
      <c r="C7536" s="180">
        <v>3891892</v>
      </c>
    </row>
    <row r="7537" spans="1:5" ht="11.25" customHeight="1" collapsed="1" thickBot="1" x14ac:dyDescent="0.3">
      <c r="A7537" s="56" t="s">
        <v>291</v>
      </c>
      <c r="B7537" s="54"/>
      <c r="C7537" s="55"/>
      <c r="D7537" s="9"/>
      <c r="E7537" s="8"/>
    </row>
    <row r="7538" spans="1:5" s="111" customFormat="1" ht="19.5" thickTop="1" x14ac:dyDescent="0.3">
      <c r="A7538" s="112" t="s">
        <v>296</v>
      </c>
      <c r="B7538" s="113">
        <v>46267</v>
      </c>
      <c r="C7538" s="114">
        <v>300460588</v>
      </c>
      <c r="D7538" s="115">
        <f t="shared" si="39"/>
        <v>6494.0581407914924</v>
      </c>
      <c r="E7538" s="116">
        <f t="shared" si="40"/>
        <v>933.05433057349035</v>
      </c>
    </row>
    <row r="7539" spans="1:5" ht="17.25" hidden="1" outlineLevel="1" thickTop="1" thickBot="1" x14ac:dyDescent="0.3">
      <c r="A7539" s="277" t="s">
        <v>781</v>
      </c>
      <c r="B7539" s="278"/>
      <c r="C7539" s="279"/>
      <c r="D7539" s="9"/>
      <c r="E7539" s="8"/>
    </row>
    <row r="7540" spans="1:5" ht="17.25" hidden="1" outlineLevel="1" thickTop="1" thickBot="1" x14ac:dyDescent="0.3">
      <c r="A7540" s="30" t="s">
        <v>782</v>
      </c>
      <c r="B7540" s="31"/>
      <c r="C7540" s="32" t="s">
        <v>783</v>
      </c>
      <c r="D7540" s="9"/>
      <c r="E7540" s="8"/>
    </row>
    <row r="7541" spans="1:5" s="14" customFormat="1" ht="15" hidden="1" customHeight="1" outlineLevel="1" thickTop="1" x14ac:dyDescent="0.2">
      <c r="A7541" s="191" t="s">
        <v>677</v>
      </c>
      <c r="B7541" s="192"/>
      <c r="C7541" s="179">
        <v>300460588</v>
      </c>
    </row>
    <row r="7542" spans="1:5" s="14" customFormat="1" ht="15" hidden="1" customHeight="1" outlineLevel="1" x14ac:dyDescent="0.2">
      <c r="A7542" s="197" t="s">
        <v>310</v>
      </c>
      <c r="B7542" s="198"/>
      <c r="C7542" s="180">
        <v>14098513</v>
      </c>
    </row>
    <row r="7543" spans="1:5" s="14" customFormat="1" ht="15" hidden="1" customHeight="1" outlineLevel="1" x14ac:dyDescent="0.2">
      <c r="A7543" s="199" t="s">
        <v>341</v>
      </c>
      <c r="B7543" s="200"/>
      <c r="C7543" s="180">
        <v>1312104</v>
      </c>
    </row>
    <row r="7544" spans="1:5" s="14" customFormat="1" ht="15" hidden="1" customHeight="1" outlineLevel="1" x14ac:dyDescent="0.2">
      <c r="A7544" s="199" t="s">
        <v>311</v>
      </c>
      <c r="B7544" s="200"/>
      <c r="C7544" s="180">
        <v>12272467</v>
      </c>
    </row>
    <row r="7545" spans="1:5" s="14" customFormat="1" ht="15" hidden="1" customHeight="1" outlineLevel="1" x14ac:dyDescent="0.2">
      <c r="A7545" s="199" t="s">
        <v>312</v>
      </c>
      <c r="B7545" s="200"/>
      <c r="C7545" s="181">
        <v>513942</v>
      </c>
    </row>
    <row r="7546" spans="1:5" s="14" customFormat="1" ht="15" hidden="1" customHeight="1" outlineLevel="1" x14ac:dyDescent="0.2">
      <c r="A7546" s="197" t="s">
        <v>313</v>
      </c>
      <c r="B7546" s="198"/>
      <c r="C7546" s="180">
        <v>8303547</v>
      </c>
    </row>
    <row r="7547" spans="1:5" s="14" customFormat="1" ht="15" hidden="1" customHeight="1" outlineLevel="1" x14ac:dyDescent="0.2">
      <c r="A7547" s="199" t="s">
        <v>314</v>
      </c>
      <c r="B7547" s="200"/>
      <c r="C7547" s="180">
        <v>3033323</v>
      </c>
    </row>
    <row r="7548" spans="1:5" s="14" customFormat="1" ht="15" hidden="1" customHeight="1" outlineLevel="1" x14ac:dyDescent="0.2">
      <c r="A7548" s="199" t="s">
        <v>315</v>
      </c>
      <c r="B7548" s="200"/>
      <c r="C7548" s="180">
        <v>3188622</v>
      </c>
    </row>
    <row r="7549" spans="1:5" s="14" customFormat="1" ht="15" hidden="1" customHeight="1" outlineLevel="1" x14ac:dyDescent="0.2">
      <c r="A7549" s="199" t="s">
        <v>316</v>
      </c>
      <c r="B7549" s="200"/>
      <c r="C7549" s="180">
        <v>1721602</v>
      </c>
    </row>
    <row r="7550" spans="1:5" s="14" customFormat="1" ht="15" hidden="1" customHeight="1" outlineLevel="1" x14ac:dyDescent="0.2">
      <c r="A7550" s="199" t="s">
        <v>338</v>
      </c>
      <c r="B7550" s="200"/>
      <c r="C7550" s="181">
        <v>360000</v>
      </c>
    </row>
    <row r="7551" spans="1:5" s="14" customFormat="1" ht="15" hidden="1" customHeight="1" outlineLevel="1" x14ac:dyDescent="0.2">
      <c r="A7551" s="197" t="s">
        <v>318</v>
      </c>
      <c r="B7551" s="198"/>
      <c r="C7551" s="180">
        <v>5230965</v>
      </c>
    </row>
    <row r="7552" spans="1:5" s="14" customFormat="1" ht="15" hidden="1" customHeight="1" outlineLevel="1" x14ac:dyDescent="0.2">
      <c r="A7552" s="199" t="s">
        <v>319</v>
      </c>
      <c r="B7552" s="200"/>
      <c r="C7552" s="180">
        <v>3100905</v>
      </c>
    </row>
    <row r="7553" spans="1:5" s="14" customFormat="1" ht="15" hidden="1" customHeight="1" outlineLevel="1" x14ac:dyDescent="0.2">
      <c r="A7553" s="199" t="s">
        <v>356</v>
      </c>
      <c r="B7553" s="200"/>
      <c r="C7553" s="181">
        <v>542728</v>
      </c>
    </row>
    <row r="7554" spans="1:5" s="14" customFormat="1" ht="15" hidden="1" customHeight="1" outlineLevel="1" x14ac:dyDescent="0.2">
      <c r="A7554" s="199" t="s">
        <v>343</v>
      </c>
      <c r="B7554" s="200"/>
      <c r="C7554" s="181">
        <v>23158</v>
      </c>
    </row>
    <row r="7555" spans="1:5" s="14" customFormat="1" ht="15" hidden="1" customHeight="1" outlineLevel="1" x14ac:dyDescent="0.2">
      <c r="A7555" s="199" t="s">
        <v>746</v>
      </c>
      <c r="B7555" s="200"/>
      <c r="C7555" s="181">
        <v>996292</v>
      </c>
    </row>
    <row r="7556" spans="1:5" s="14" customFormat="1" ht="15" hidden="1" customHeight="1" outlineLevel="1" x14ac:dyDescent="0.2">
      <c r="A7556" s="199" t="s">
        <v>323</v>
      </c>
      <c r="B7556" s="200"/>
      <c r="C7556" s="181">
        <v>567882</v>
      </c>
    </row>
    <row r="7557" spans="1:5" s="14" customFormat="1" ht="15" hidden="1" customHeight="1" outlineLevel="1" x14ac:dyDescent="0.2">
      <c r="A7557" s="197" t="s">
        <v>326</v>
      </c>
      <c r="B7557" s="198"/>
      <c r="C7557" s="181">
        <v>97608</v>
      </c>
    </row>
    <row r="7558" spans="1:5" s="14" customFormat="1" ht="15" hidden="1" customHeight="1" outlineLevel="1" x14ac:dyDescent="0.2">
      <c r="A7558" s="199" t="s">
        <v>361</v>
      </c>
      <c r="B7558" s="200"/>
      <c r="C7558" s="181">
        <v>97608</v>
      </c>
    </row>
    <row r="7559" spans="1:5" s="14" customFormat="1" ht="15" hidden="1" customHeight="1" outlineLevel="1" x14ac:dyDescent="0.2">
      <c r="A7559" s="197" t="s">
        <v>328</v>
      </c>
      <c r="B7559" s="198"/>
      <c r="C7559" s="180">
        <v>211268285</v>
      </c>
    </row>
    <row r="7560" spans="1:5" s="14" customFormat="1" ht="15" hidden="1" customHeight="1" outlineLevel="1" x14ac:dyDescent="0.2">
      <c r="A7560" s="199" t="s">
        <v>330</v>
      </c>
      <c r="B7560" s="200"/>
      <c r="C7560" s="180">
        <v>211268285</v>
      </c>
    </row>
    <row r="7561" spans="1:5" s="14" customFormat="1" ht="15" hidden="1" customHeight="1" outlineLevel="1" x14ac:dyDescent="0.2">
      <c r="A7561" s="197" t="s">
        <v>332</v>
      </c>
      <c r="B7561" s="198"/>
      <c r="C7561" s="180">
        <v>2988066</v>
      </c>
    </row>
    <row r="7562" spans="1:5" s="14" customFormat="1" ht="15" hidden="1" customHeight="1" outlineLevel="1" x14ac:dyDescent="0.2">
      <c r="A7562" s="199" t="s">
        <v>333</v>
      </c>
      <c r="B7562" s="200"/>
      <c r="C7562" s="180">
        <v>1983248</v>
      </c>
    </row>
    <row r="7563" spans="1:5" s="14" customFormat="1" ht="15" hidden="1" customHeight="1" outlineLevel="1" x14ac:dyDescent="0.2">
      <c r="A7563" s="199" t="s">
        <v>334</v>
      </c>
      <c r="B7563" s="200"/>
      <c r="C7563" s="180">
        <v>1004818</v>
      </c>
    </row>
    <row r="7564" spans="1:5" s="14" customFormat="1" ht="15" hidden="1" customHeight="1" outlineLevel="1" x14ac:dyDescent="0.2">
      <c r="A7564" s="197" t="s">
        <v>741</v>
      </c>
      <c r="B7564" s="198"/>
      <c r="C7564" s="180">
        <v>58473604</v>
      </c>
    </row>
    <row r="7565" spans="1:5" s="14" customFormat="1" ht="15" hidden="1" customHeight="1" outlineLevel="1" x14ac:dyDescent="0.2">
      <c r="A7565" s="199" t="s">
        <v>336</v>
      </c>
      <c r="B7565" s="200"/>
      <c r="C7565" s="180">
        <v>53733604</v>
      </c>
    </row>
    <row r="7566" spans="1:5" s="14" customFormat="1" ht="15" hidden="1" customHeight="1" outlineLevel="1" x14ac:dyDescent="0.2">
      <c r="A7566" s="199" t="s">
        <v>384</v>
      </c>
      <c r="B7566" s="200"/>
      <c r="C7566" s="180">
        <v>4560000</v>
      </c>
    </row>
    <row r="7567" spans="1:5" s="14" customFormat="1" ht="15" hidden="1" customHeight="1" outlineLevel="1" x14ac:dyDescent="0.2">
      <c r="A7567" s="199" t="s">
        <v>354</v>
      </c>
      <c r="B7567" s="200"/>
      <c r="C7567" s="181">
        <v>180000</v>
      </c>
    </row>
    <row r="7568" spans="1:5" ht="11.25" customHeight="1" collapsed="1" thickBot="1" x14ac:dyDescent="0.3">
      <c r="A7568" s="56" t="s">
        <v>296</v>
      </c>
      <c r="B7568" s="54"/>
      <c r="C7568" s="55"/>
      <c r="D7568" s="9"/>
      <c r="E7568" s="8"/>
    </row>
    <row r="7569" spans="1:5" s="111" customFormat="1" ht="19.5" thickTop="1" x14ac:dyDescent="0.3">
      <c r="A7569" s="106" t="s">
        <v>295</v>
      </c>
      <c r="B7569" s="107">
        <v>2173</v>
      </c>
      <c r="C7569" s="108">
        <v>13036078</v>
      </c>
      <c r="D7569" s="109">
        <f t="shared" si="39"/>
        <v>5999.1155085135761</v>
      </c>
      <c r="E7569" s="110">
        <f t="shared" si="40"/>
        <v>861.94188340712299</v>
      </c>
    </row>
    <row r="7570" spans="1:5" ht="17.25" hidden="1" outlineLevel="1" thickTop="1" thickBot="1" x14ac:dyDescent="0.3">
      <c r="A7570" s="277" t="s">
        <v>781</v>
      </c>
      <c r="B7570" s="278"/>
      <c r="C7570" s="279"/>
      <c r="D7570" s="9"/>
      <c r="E7570" s="8"/>
    </row>
    <row r="7571" spans="1:5" ht="17.25" hidden="1" outlineLevel="1" thickTop="1" thickBot="1" x14ac:dyDescent="0.3">
      <c r="A7571" s="30" t="s">
        <v>782</v>
      </c>
      <c r="B7571" s="31"/>
      <c r="C7571" s="32" t="s">
        <v>783</v>
      </c>
      <c r="D7571" s="9"/>
      <c r="E7571" s="8"/>
    </row>
    <row r="7572" spans="1:5" s="14" customFormat="1" ht="15" hidden="1" customHeight="1" outlineLevel="1" thickTop="1" x14ac:dyDescent="0.2">
      <c r="A7572" s="195" t="s">
        <v>679</v>
      </c>
      <c r="B7572" s="196"/>
      <c r="C7572" s="183">
        <v>13036078</v>
      </c>
    </row>
    <row r="7573" spans="1:5" s="14" customFormat="1" ht="15" hidden="1" customHeight="1" outlineLevel="1" x14ac:dyDescent="0.2">
      <c r="A7573" s="197" t="s">
        <v>318</v>
      </c>
      <c r="B7573" s="198"/>
      <c r="C7573" s="181">
        <v>63606</v>
      </c>
    </row>
    <row r="7574" spans="1:5" s="14" customFormat="1" ht="15" hidden="1" customHeight="1" outlineLevel="1" x14ac:dyDescent="0.2">
      <c r="A7574" s="199" t="s">
        <v>343</v>
      </c>
      <c r="B7574" s="200"/>
      <c r="C7574" s="181">
        <v>63606</v>
      </c>
    </row>
    <row r="7575" spans="1:5" s="14" customFormat="1" ht="15" hidden="1" customHeight="1" outlineLevel="1" x14ac:dyDescent="0.2">
      <c r="A7575" s="197" t="s">
        <v>328</v>
      </c>
      <c r="B7575" s="198"/>
      <c r="C7575" s="180">
        <v>9922536</v>
      </c>
    </row>
    <row r="7576" spans="1:5" s="14" customFormat="1" ht="15" hidden="1" customHeight="1" outlineLevel="1" x14ac:dyDescent="0.2">
      <c r="A7576" s="199" t="s">
        <v>330</v>
      </c>
      <c r="B7576" s="200"/>
      <c r="C7576" s="180">
        <v>9922536</v>
      </c>
    </row>
    <row r="7577" spans="1:5" s="14" customFormat="1" ht="15" hidden="1" customHeight="1" outlineLevel="1" x14ac:dyDescent="0.2">
      <c r="A7577" s="197" t="s">
        <v>332</v>
      </c>
      <c r="B7577" s="198"/>
      <c r="C7577" s="180">
        <v>3049936</v>
      </c>
    </row>
    <row r="7578" spans="1:5" s="14" customFormat="1" ht="15" hidden="1" customHeight="1" outlineLevel="1" x14ac:dyDescent="0.2">
      <c r="A7578" s="199" t="s">
        <v>333</v>
      </c>
      <c r="B7578" s="200"/>
      <c r="C7578" s="181">
        <v>348088</v>
      </c>
    </row>
    <row r="7579" spans="1:5" s="14" customFormat="1" ht="15" hidden="1" customHeight="1" outlineLevel="1" x14ac:dyDescent="0.2">
      <c r="A7579" s="199" t="s">
        <v>334</v>
      </c>
      <c r="B7579" s="200"/>
      <c r="C7579" s="180">
        <v>1557057</v>
      </c>
    </row>
    <row r="7580" spans="1:5" s="14" customFormat="1" ht="15" hidden="1" customHeight="1" outlineLevel="1" x14ac:dyDescent="0.2">
      <c r="A7580" s="199" t="s">
        <v>533</v>
      </c>
      <c r="B7580" s="200"/>
      <c r="C7580" s="180">
        <v>1144791</v>
      </c>
    </row>
    <row r="7581" spans="1:5" ht="11.25" customHeight="1" collapsed="1" thickBot="1" x14ac:dyDescent="0.3">
      <c r="A7581" s="56" t="s">
        <v>295</v>
      </c>
      <c r="B7581" s="54"/>
      <c r="C7581" s="55"/>
      <c r="D7581" s="9"/>
      <c r="E7581" s="8"/>
    </row>
    <row r="7582" spans="1:5" s="111" customFormat="1" ht="19.5" thickTop="1" x14ac:dyDescent="0.3">
      <c r="A7582" s="112" t="s">
        <v>300</v>
      </c>
      <c r="B7582" s="113">
        <v>7948</v>
      </c>
      <c r="C7582" s="114">
        <v>46553590</v>
      </c>
      <c r="D7582" s="115">
        <f t="shared" si="39"/>
        <v>5857.2710115752388</v>
      </c>
      <c r="E7582" s="116">
        <f t="shared" si="40"/>
        <v>841.56192695046536</v>
      </c>
    </row>
    <row r="7583" spans="1:5" ht="17.25" hidden="1" outlineLevel="1" thickTop="1" thickBot="1" x14ac:dyDescent="0.3">
      <c r="A7583" s="277" t="s">
        <v>781</v>
      </c>
      <c r="B7583" s="278"/>
      <c r="C7583" s="279"/>
      <c r="D7583" s="9"/>
      <c r="E7583" s="8"/>
    </row>
    <row r="7584" spans="1:5" ht="17.25" hidden="1" outlineLevel="1" thickTop="1" thickBot="1" x14ac:dyDescent="0.3">
      <c r="A7584" s="30" t="s">
        <v>782</v>
      </c>
      <c r="B7584" s="31"/>
      <c r="C7584" s="32" t="s">
        <v>783</v>
      </c>
      <c r="D7584" s="9"/>
      <c r="E7584" s="8"/>
    </row>
    <row r="7585" spans="1:3" s="14" customFormat="1" ht="15" hidden="1" customHeight="1" outlineLevel="1" thickTop="1" x14ac:dyDescent="0.2">
      <c r="A7585" s="195" t="s">
        <v>678</v>
      </c>
      <c r="B7585" s="196"/>
      <c r="C7585" s="183">
        <v>46553590</v>
      </c>
    </row>
    <row r="7586" spans="1:3" s="14" customFormat="1" ht="15" hidden="1" customHeight="1" outlineLevel="1" x14ac:dyDescent="0.2">
      <c r="A7586" s="197" t="s">
        <v>310</v>
      </c>
      <c r="B7586" s="198"/>
      <c r="C7586" s="181">
        <v>250000</v>
      </c>
    </row>
    <row r="7587" spans="1:3" s="14" customFormat="1" ht="15" hidden="1" customHeight="1" outlineLevel="1" x14ac:dyDescent="0.2">
      <c r="A7587" s="199" t="s">
        <v>311</v>
      </c>
      <c r="B7587" s="200"/>
      <c r="C7587" s="181">
        <v>250000</v>
      </c>
    </row>
    <row r="7588" spans="1:3" s="14" customFormat="1" ht="15" hidden="1" customHeight="1" outlineLevel="1" x14ac:dyDescent="0.2">
      <c r="A7588" s="197" t="s">
        <v>313</v>
      </c>
      <c r="B7588" s="198"/>
      <c r="C7588" s="181">
        <v>100000</v>
      </c>
    </row>
    <row r="7589" spans="1:3" s="14" customFormat="1" ht="15" hidden="1" customHeight="1" outlineLevel="1" x14ac:dyDescent="0.2">
      <c r="A7589" s="199" t="s">
        <v>314</v>
      </c>
      <c r="B7589" s="200"/>
      <c r="C7589" s="181">
        <v>50000</v>
      </c>
    </row>
    <row r="7590" spans="1:3" s="14" customFormat="1" ht="15" hidden="1" customHeight="1" outlineLevel="1" x14ac:dyDescent="0.2">
      <c r="A7590" s="199" t="s">
        <v>316</v>
      </c>
      <c r="B7590" s="200"/>
      <c r="C7590" s="181">
        <v>25000</v>
      </c>
    </row>
    <row r="7591" spans="1:3" s="14" customFormat="1" ht="15" hidden="1" customHeight="1" outlineLevel="1" x14ac:dyDescent="0.2">
      <c r="A7591" s="199" t="s">
        <v>338</v>
      </c>
      <c r="B7591" s="200"/>
      <c r="C7591" s="181">
        <v>25000</v>
      </c>
    </row>
    <row r="7592" spans="1:3" s="14" customFormat="1" ht="15" hidden="1" customHeight="1" outlineLevel="1" x14ac:dyDescent="0.2">
      <c r="A7592" s="197" t="s">
        <v>318</v>
      </c>
      <c r="B7592" s="198"/>
      <c r="C7592" s="181">
        <v>189643</v>
      </c>
    </row>
    <row r="7593" spans="1:3" s="14" customFormat="1" ht="15" hidden="1" customHeight="1" outlineLevel="1" x14ac:dyDescent="0.2">
      <c r="A7593" s="199" t="s">
        <v>319</v>
      </c>
      <c r="B7593" s="200"/>
      <c r="C7593" s="181">
        <v>50000</v>
      </c>
    </row>
    <row r="7594" spans="1:3" s="14" customFormat="1" ht="15" hidden="1" customHeight="1" outlineLevel="1" x14ac:dyDescent="0.2">
      <c r="A7594" s="199" t="s">
        <v>343</v>
      </c>
      <c r="B7594" s="200"/>
      <c r="C7594" s="181">
        <v>89643</v>
      </c>
    </row>
    <row r="7595" spans="1:3" s="14" customFormat="1" ht="15" hidden="1" customHeight="1" outlineLevel="1" x14ac:dyDescent="0.2">
      <c r="A7595" s="199" t="s">
        <v>321</v>
      </c>
      <c r="B7595" s="200"/>
      <c r="C7595" s="181">
        <v>30000</v>
      </c>
    </row>
    <row r="7596" spans="1:3" s="14" customFormat="1" ht="15" hidden="1" customHeight="1" outlineLevel="1" x14ac:dyDescent="0.2">
      <c r="A7596" s="199" t="s">
        <v>325</v>
      </c>
      <c r="B7596" s="200"/>
      <c r="C7596" s="181">
        <v>20000</v>
      </c>
    </row>
    <row r="7597" spans="1:3" s="14" customFormat="1" ht="15" hidden="1" customHeight="1" outlineLevel="1" x14ac:dyDescent="0.2">
      <c r="A7597" s="197" t="s">
        <v>328</v>
      </c>
      <c r="B7597" s="198"/>
      <c r="C7597" s="180">
        <v>36292829</v>
      </c>
    </row>
    <row r="7598" spans="1:3" s="14" customFormat="1" ht="15" hidden="1" customHeight="1" outlineLevel="1" x14ac:dyDescent="0.2">
      <c r="A7598" s="199" t="s">
        <v>330</v>
      </c>
      <c r="B7598" s="200"/>
      <c r="C7598" s="180">
        <v>36292829</v>
      </c>
    </row>
    <row r="7599" spans="1:3" s="14" customFormat="1" ht="15" hidden="1" customHeight="1" outlineLevel="1" x14ac:dyDescent="0.2">
      <c r="A7599" s="197" t="s">
        <v>332</v>
      </c>
      <c r="B7599" s="198"/>
      <c r="C7599" s="180">
        <v>2581931</v>
      </c>
    </row>
    <row r="7600" spans="1:3" s="14" customFormat="1" ht="15" hidden="1" customHeight="1" outlineLevel="1" x14ac:dyDescent="0.2">
      <c r="A7600" s="199" t="s">
        <v>333</v>
      </c>
      <c r="B7600" s="200"/>
      <c r="C7600" s="181">
        <v>634586</v>
      </c>
    </row>
    <row r="7601" spans="1:5" s="14" customFormat="1" ht="15" hidden="1" customHeight="1" outlineLevel="1" x14ac:dyDescent="0.2">
      <c r="A7601" s="199" t="s">
        <v>334</v>
      </c>
      <c r="B7601" s="200"/>
      <c r="C7601" s="180">
        <v>1947345</v>
      </c>
    </row>
    <row r="7602" spans="1:5" s="14" customFormat="1" ht="15" hidden="1" customHeight="1" outlineLevel="1" x14ac:dyDescent="0.2">
      <c r="A7602" s="197" t="s">
        <v>741</v>
      </c>
      <c r="B7602" s="198"/>
      <c r="C7602" s="180">
        <v>7139187</v>
      </c>
    </row>
    <row r="7603" spans="1:5" s="14" customFormat="1" ht="15" hidden="1" customHeight="1" outlineLevel="1" x14ac:dyDescent="0.2">
      <c r="A7603" s="199" t="s">
        <v>336</v>
      </c>
      <c r="B7603" s="200"/>
      <c r="C7603" s="180">
        <v>7139187</v>
      </c>
    </row>
    <row r="7604" spans="1:5" ht="11.25" customHeight="1" collapsed="1" thickBot="1" x14ac:dyDescent="0.3">
      <c r="A7604" s="56" t="s">
        <v>300</v>
      </c>
      <c r="B7604" s="54"/>
      <c r="C7604" s="55"/>
      <c r="D7604" s="9"/>
      <c r="E7604" s="8"/>
    </row>
    <row r="7605" spans="1:5" s="111" customFormat="1" ht="19.5" thickTop="1" x14ac:dyDescent="0.3">
      <c r="A7605" s="106" t="s">
        <v>297</v>
      </c>
      <c r="B7605" s="107">
        <v>5756</v>
      </c>
      <c r="C7605" s="108">
        <v>32658246</v>
      </c>
      <c r="D7605" s="109">
        <f t="shared" si="39"/>
        <v>5673.7744961779017</v>
      </c>
      <c r="E7605" s="110">
        <f t="shared" si="40"/>
        <v>815.19748508303189</v>
      </c>
    </row>
    <row r="7606" spans="1:5" ht="17.25" hidden="1" outlineLevel="1" thickTop="1" thickBot="1" x14ac:dyDescent="0.3">
      <c r="A7606" s="277" t="s">
        <v>781</v>
      </c>
      <c r="B7606" s="278"/>
      <c r="C7606" s="279"/>
      <c r="D7606" s="9"/>
      <c r="E7606" s="8"/>
    </row>
    <row r="7607" spans="1:5" ht="17.25" hidden="1" outlineLevel="1" thickTop="1" thickBot="1" x14ac:dyDescent="0.3">
      <c r="A7607" s="30" t="s">
        <v>782</v>
      </c>
      <c r="B7607" s="31"/>
      <c r="C7607" s="32" t="s">
        <v>783</v>
      </c>
      <c r="D7607" s="9"/>
      <c r="E7607" s="8"/>
    </row>
    <row r="7608" spans="1:5" s="14" customFormat="1" ht="15" hidden="1" customHeight="1" outlineLevel="1" thickTop="1" x14ac:dyDescent="0.2">
      <c r="A7608" s="195" t="s">
        <v>683</v>
      </c>
      <c r="B7608" s="196"/>
      <c r="C7608" s="183">
        <v>32658246</v>
      </c>
    </row>
    <row r="7609" spans="1:5" s="14" customFormat="1" ht="15" hidden="1" customHeight="1" outlineLevel="1" x14ac:dyDescent="0.2">
      <c r="A7609" s="197" t="s">
        <v>318</v>
      </c>
      <c r="B7609" s="198"/>
      <c r="C7609" s="181">
        <v>115244</v>
      </c>
    </row>
    <row r="7610" spans="1:5" s="14" customFormat="1" ht="15" hidden="1" customHeight="1" outlineLevel="1" x14ac:dyDescent="0.2">
      <c r="A7610" s="199" t="s">
        <v>343</v>
      </c>
      <c r="B7610" s="200"/>
      <c r="C7610" s="181">
        <v>110501</v>
      </c>
    </row>
    <row r="7611" spans="1:5" s="14" customFormat="1" ht="15" hidden="1" customHeight="1" outlineLevel="1" x14ac:dyDescent="0.2">
      <c r="A7611" s="199" t="s">
        <v>376</v>
      </c>
      <c r="B7611" s="200"/>
      <c r="C7611" s="181">
        <v>4743</v>
      </c>
    </row>
    <row r="7612" spans="1:5" s="14" customFormat="1" ht="15" hidden="1" customHeight="1" outlineLevel="1" x14ac:dyDescent="0.2">
      <c r="A7612" s="197" t="s">
        <v>328</v>
      </c>
      <c r="B7612" s="198"/>
      <c r="C7612" s="180">
        <v>26283533</v>
      </c>
    </row>
    <row r="7613" spans="1:5" s="14" customFormat="1" ht="15" hidden="1" customHeight="1" outlineLevel="1" x14ac:dyDescent="0.2">
      <c r="A7613" s="199" t="s">
        <v>330</v>
      </c>
      <c r="B7613" s="200"/>
      <c r="C7613" s="180">
        <v>26283533</v>
      </c>
    </row>
    <row r="7614" spans="1:5" s="14" customFormat="1" ht="15" hidden="1" customHeight="1" outlineLevel="1" x14ac:dyDescent="0.2">
      <c r="A7614" s="197" t="s">
        <v>332</v>
      </c>
      <c r="B7614" s="198"/>
      <c r="C7614" s="180">
        <v>3259469</v>
      </c>
    </row>
    <row r="7615" spans="1:5" s="14" customFormat="1" ht="15" hidden="1" customHeight="1" outlineLevel="1" x14ac:dyDescent="0.2">
      <c r="A7615" s="199" t="s">
        <v>333</v>
      </c>
      <c r="B7615" s="200"/>
      <c r="C7615" s="181">
        <v>924011</v>
      </c>
    </row>
    <row r="7616" spans="1:5" s="14" customFormat="1" ht="15" hidden="1" customHeight="1" outlineLevel="1" x14ac:dyDescent="0.2">
      <c r="A7616" s="199" t="s">
        <v>334</v>
      </c>
      <c r="B7616" s="200"/>
      <c r="C7616" s="180">
        <v>1083194</v>
      </c>
    </row>
    <row r="7617" spans="1:5" s="14" customFormat="1" ht="15" hidden="1" customHeight="1" outlineLevel="1" x14ac:dyDescent="0.2">
      <c r="A7617" s="199" t="s">
        <v>533</v>
      </c>
      <c r="B7617" s="200"/>
      <c r="C7617" s="180">
        <v>1252264</v>
      </c>
    </row>
    <row r="7618" spans="1:5" s="14" customFormat="1" ht="15" hidden="1" customHeight="1" outlineLevel="1" x14ac:dyDescent="0.2">
      <c r="A7618" s="197" t="s">
        <v>741</v>
      </c>
      <c r="B7618" s="198"/>
      <c r="C7618" s="180">
        <v>3000000</v>
      </c>
    </row>
    <row r="7619" spans="1:5" s="14" customFormat="1" ht="15" hidden="1" customHeight="1" outlineLevel="1" x14ac:dyDescent="0.2">
      <c r="A7619" s="199" t="s">
        <v>336</v>
      </c>
      <c r="B7619" s="200"/>
      <c r="C7619" s="180">
        <v>3000000</v>
      </c>
    </row>
    <row r="7620" spans="1:5" ht="11.25" customHeight="1" collapsed="1" thickBot="1" x14ac:dyDescent="0.3">
      <c r="A7620" s="56" t="s">
        <v>297</v>
      </c>
      <c r="B7620" s="54"/>
      <c r="C7620" s="55"/>
      <c r="D7620" s="9"/>
      <c r="E7620" s="8"/>
    </row>
    <row r="7621" spans="1:5" s="111" customFormat="1" ht="19.5" thickTop="1" x14ac:dyDescent="0.3">
      <c r="A7621" s="112" t="s">
        <v>302</v>
      </c>
      <c r="B7621" s="113">
        <v>6239</v>
      </c>
      <c r="C7621" s="114">
        <v>35330069</v>
      </c>
      <c r="D7621" s="115">
        <f t="shared" si="39"/>
        <v>5662.7775284500722</v>
      </c>
      <c r="E7621" s="116">
        <f t="shared" si="40"/>
        <v>813.61746098420576</v>
      </c>
    </row>
    <row r="7622" spans="1:5" ht="17.25" hidden="1" outlineLevel="1" thickTop="1" thickBot="1" x14ac:dyDescent="0.3">
      <c r="A7622" s="277" t="s">
        <v>781</v>
      </c>
      <c r="B7622" s="278"/>
      <c r="C7622" s="279"/>
      <c r="D7622" s="9"/>
      <c r="E7622" s="8"/>
    </row>
    <row r="7623" spans="1:5" ht="17.25" hidden="1" outlineLevel="1" thickTop="1" thickBot="1" x14ac:dyDescent="0.3">
      <c r="A7623" s="30" t="s">
        <v>782</v>
      </c>
      <c r="B7623" s="31"/>
      <c r="C7623" s="32" t="s">
        <v>783</v>
      </c>
      <c r="D7623" s="9"/>
      <c r="E7623" s="8"/>
    </row>
    <row r="7624" spans="1:5" s="14" customFormat="1" ht="15" hidden="1" customHeight="1" outlineLevel="1" thickTop="1" x14ac:dyDescent="0.2">
      <c r="A7624" s="195" t="s">
        <v>681</v>
      </c>
      <c r="B7624" s="196"/>
      <c r="C7624" s="183">
        <v>35330069</v>
      </c>
    </row>
    <row r="7625" spans="1:5" s="14" customFormat="1" ht="15" hidden="1" customHeight="1" outlineLevel="1" x14ac:dyDescent="0.2">
      <c r="A7625" s="197" t="s">
        <v>310</v>
      </c>
      <c r="B7625" s="198"/>
      <c r="C7625" s="181">
        <v>300000</v>
      </c>
    </row>
    <row r="7626" spans="1:5" s="14" customFormat="1" ht="15" hidden="1" customHeight="1" outlineLevel="1" x14ac:dyDescent="0.2">
      <c r="A7626" s="199" t="s">
        <v>341</v>
      </c>
      <c r="B7626" s="200"/>
      <c r="C7626" s="181">
        <v>300000</v>
      </c>
    </row>
    <row r="7627" spans="1:5" s="14" customFormat="1" ht="15" hidden="1" customHeight="1" outlineLevel="1" x14ac:dyDescent="0.2">
      <c r="A7627" s="197" t="s">
        <v>318</v>
      </c>
      <c r="B7627" s="198"/>
      <c r="C7627" s="181">
        <v>48785</v>
      </c>
    </row>
    <row r="7628" spans="1:5" s="14" customFormat="1" ht="15" hidden="1" customHeight="1" outlineLevel="1" x14ac:dyDescent="0.2">
      <c r="A7628" s="199" t="s">
        <v>343</v>
      </c>
      <c r="B7628" s="200"/>
      <c r="C7628" s="181">
        <v>46872</v>
      </c>
    </row>
    <row r="7629" spans="1:5" s="14" customFormat="1" ht="15" hidden="1" customHeight="1" outlineLevel="1" x14ac:dyDescent="0.2">
      <c r="A7629" s="199" t="s">
        <v>376</v>
      </c>
      <c r="B7629" s="200"/>
      <c r="C7629" s="181">
        <v>1913</v>
      </c>
    </row>
    <row r="7630" spans="1:5" s="14" customFormat="1" ht="15" hidden="1" customHeight="1" outlineLevel="1" x14ac:dyDescent="0.2">
      <c r="A7630" s="197" t="s">
        <v>328</v>
      </c>
      <c r="B7630" s="198"/>
      <c r="C7630" s="180">
        <v>28489049</v>
      </c>
    </row>
    <row r="7631" spans="1:5" s="14" customFormat="1" ht="15" hidden="1" customHeight="1" outlineLevel="1" x14ac:dyDescent="0.2">
      <c r="A7631" s="199" t="s">
        <v>330</v>
      </c>
      <c r="B7631" s="200"/>
      <c r="C7631" s="180">
        <v>28489049</v>
      </c>
    </row>
    <row r="7632" spans="1:5" s="14" customFormat="1" ht="15" hidden="1" customHeight="1" outlineLevel="1" x14ac:dyDescent="0.2">
      <c r="A7632" s="197" t="s">
        <v>332</v>
      </c>
      <c r="B7632" s="198"/>
      <c r="C7632" s="180">
        <v>6492235</v>
      </c>
    </row>
    <row r="7633" spans="1:5" s="14" customFormat="1" ht="15" hidden="1" customHeight="1" outlineLevel="1" x14ac:dyDescent="0.2">
      <c r="A7633" s="199" t="s">
        <v>333</v>
      </c>
      <c r="B7633" s="200"/>
      <c r="C7633" s="180">
        <v>1066718</v>
      </c>
    </row>
    <row r="7634" spans="1:5" s="14" customFormat="1" ht="15" hidden="1" customHeight="1" outlineLevel="1" x14ac:dyDescent="0.2">
      <c r="A7634" s="199" t="s">
        <v>334</v>
      </c>
      <c r="B7634" s="200"/>
      <c r="C7634" s="180">
        <v>5425517</v>
      </c>
    </row>
    <row r="7635" spans="1:5" ht="11.25" customHeight="1" collapsed="1" thickBot="1" x14ac:dyDescent="0.3">
      <c r="A7635" s="56" t="s">
        <v>302</v>
      </c>
      <c r="B7635" s="54"/>
      <c r="C7635" s="55"/>
      <c r="D7635" s="9"/>
      <c r="E7635" s="8"/>
    </row>
    <row r="7636" spans="1:5" s="111" customFormat="1" ht="19.5" thickTop="1" x14ac:dyDescent="0.3">
      <c r="A7636" s="106" t="s">
        <v>301</v>
      </c>
      <c r="B7636" s="107">
        <v>8160</v>
      </c>
      <c r="C7636" s="108">
        <v>45190365</v>
      </c>
      <c r="D7636" s="109">
        <f t="shared" si="39"/>
        <v>5538.0349264705883</v>
      </c>
      <c r="E7636" s="110">
        <f t="shared" si="40"/>
        <v>795.6946733434753</v>
      </c>
    </row>
    <row r="7637" spans="1:5" ht="17.25" hidden="1" outlineLevel="1" thickTop="1" thickBot="1" x14ac:dyDescent="0.3">
      <c r="A7637" s="277" t="s">
        <v>781</v>
      </c>
      <c r="B7637" s="278"/>
      <c r="C7637" s="279"/>
      <c r="D7637" s="9"/>
      <c r="E7637" s="8"/>
    </row>
    <row r="7638" spans="1:5" ht="17.25" hidden="1" outlineLevel="1" thickTop="1" thickBot="1" x14ac:dyDescent="0.3">
      <c r="A7638" s="30" t="s">
        <v>782</v>
      </c>
      <c r="B7638" s="31"/>
      <c r="C7638" s="32" t="s">
        <v>783</v>
      </c>
      <c r="D7638" s="9"/>
      <c r="E7638" s="8"/>
    </row>
    <row r="7639" spans="1:5" s="14" customFormat="1" ht="15" hidden="1" customHeight="1" outlineLevel="1" thickTop="1" x14ac:dyDescent="0.2">
      <c r="A7639" s="195" t="s">
        <v>684</v>
      </c>
      <c r="B7639" s="196"/>
      <c r="C7639" s="183">
        <v>45190365</v>
      </c>
    </row>
    <row r="7640" spans="1:5" s="14" customFormat="1" ht="15" hidden="1" customHeight="1" outlineLevel="1" x14ac:dyDescent="0.2">
      <c r="A7640" s="197" t="s">
        <v>310</v>
      </c>
      <c r="B7640" s="198"/>
      <c r="C7640" s="180">
        <v>1350000</v>
      </c>
    </row>
    <row r="7641" spans="1:5" s="14" customFormat="1" ht="15" hidden="1" customHeight="1" outlineLevel="1" x14ac:dyDescent="0.2">
      <c r="A7641" s="199" t="s">
        <v>341</v>
      </c>
      <c r="B7641" s="200"/>
      <c r="C7641" s="180">
        <v>1350000</v>
      </c>
    </row>
    <row r="7642" spans="1:5" s="14" customFormat="1" ht="15" hidden="1" customHeight="1" outlineLevel="1" x14ac:dyDescent="0.2">
      <c r="A7642" s="197" t="s">
        <v>318</v>
      </c>
      <c r="B7642" s="198"/>
      <c r="C7642" s="181">
        <v>33948</v>
      </c>
    </row>
    <row r="7643" spans="1:5" s="14" customFormat="1" ht="15" hidden="1" customHeight="1" outlineLevel="1" x14ac:dyDescent="0.2">
      <c r="A7643" s="199" t="s">
        <v>343</v>
      </c>
      <c r="B7643" s="200"/>
      <c r="C7643" s="181">
        <v>30939</v>
      </c>
    </row>
    <row r="7644" spans="1:5" s="14" customFormat="1" ht="15" hidden="1" customHeight="1" outlineLevel="1" x14ac:dyDescent="0.2">
      <c r="A7644" s="199" t="s">
        <v>376</v>
      </c>
      <c r="B7644" s="200"/>
      <c r="C7644" s="181">
        <v>3009</v>
      </c>
    </row>
    <row r="7645" spans="1:5" s="14" customFormat="1" ht="15" hidden="1" customHeight="1" outlineLevel="1" x14ac:dyDescent="0.2">
      <c r="A7645" s="197" t="s">
        <v>328</v>
      </c>
      <c r="B7645" s="198"/>
      <c r="C7645" s="180">
        <v>37260881</v>
      </c>
    </row>
    <row r="7646" spans="1:5" s="14" customFormat="1" ht="15" hidden="1" customHeight="1" outlineLevel="1" x14ac:dyDescent="0.2">
      <c r="A7646" s="199" t="s">
        <v>330</v>
      </c>
      <c r="B7646" s="200"/>
      <c r="C7646" s="180">
        <v>37260881</v>
      </c>
    </row>
    <row r="7647" spans="1:5" s="14" customFormat="1" ht="15" hidden="1" customHeight="1" outlineLevel="1" x14ac:dyDescent="0.2">
      <c r="A7647" s="197" t="s">
        <v>332</v>
      </c>
      <c r="B7647" s="198"/>
      <c r="C7647" s="180">
        <v>3335536</v>
      </c>
    </row>
    <row r="7648" spans="1:5" s="14" customFormat="1" ht="15" hidden="1" customHeight="1" outlineLevel="1" x14ac:dyDescent="0.2">
      <c r="A7648" s="199" t="s">
        <v>333</v>
      </c>
      <c r="B7648" s="200"/>
      <c r="C7648" s="180">
        <v>1298683</v>
      </c>
    </row>
    <row r="7649" spans="1:5" s="14" customFormat="1" ht="15" hidden="1" customHeight="1" outlineLevel="1" x14ac:dyDescent="0.2">
      <c r="A7649" s="199" t="s">
        <v>334</v>
      </c>
      <c r="B7649" s="200"/>
      <c r="C7649" s="180">
        <v>2036853</v>
      </c>
    </row>
    <row r="7650" spans="1:5" s="14" customFormat="1" ht="15" hidden="1" customHeight="1" outlineLevel="1" x14ac:dyDescent="0.2">
      <c r="A7650" s="197" t="s">
        <v>741</v>
      </c>
      <c r="B7650" s="198"/>
      <c r="C7650" s="180">
        <v>3210000</v>
      </c>
    </row>
    <row r="7651" spans="1:5" s="14" customFormat="1" ht="15" hidden="1" customHeight="1" outlineLevel="1" x14ac:dyDescent="0.2">
      <c r="A7651" s="199" t="s">
        <v>336</v>
      </c>
      <c r="B7651" s="200"/>
      <c r="C7651" s="180">
        <v>3150000</v>
      </c>
    </row>
    <row r="7652" spans="1:5" s="14" customFormat="1" ht="15" hidden="1" customHeight="1" outlineLevel="1" x14ac:dyDescent="0.2">
      <c r="A7652" s="199" t="s">
        <v>384</v>
      </c>
      <c r="B7652" s="200"/>
      <c r="C7652" s="181">
        <v>60000</v>
      </c>
    </row>
    <row r="7653" spans="1:5" ht="11.25" customHeight="1" collapsed="1" thickBot="1" x14ac:dyDescent="0.3">
      <c r="A7653" s="56" t="s">
        <v>301</v>
      </c>
      <c r="B7653" s="54"/>
      <c r="C7653" s="55"/>
      <c r="D7653" s="9"/>
      <c r="E7653" s="8"/>
    </row>
    <row r="7654" spans="1:5" s="111" customFormat="1" ht="19.5" thickTop="1" x14ac:dyDescent="0.3">
      <c r="A7654" s="112" t="s">
        <v>298</v>
      </c>
      <c r="B7654" s="113">
        <v>1654</v>
      </c>
      <c r="C7654" s="114">
        <v>9087526</v>
      </c>
      <c r="D7654" s="115">
        <f t="shared" si="39"/>
        <v>5494.2720677146308</v>
      </c>
      <c r="E7654" s="116">
        <f t="shared" si="40"/>
        <v>789.4069062808378</v>
      </c>
    </row>
    <row r="7655" spans="1:5" ht="17.25" hidden="1" outlineLevel="1" thickTop="1" thickBot="1" x14ac:dyDescent="0.3">
      <c r="A7655" s="277" t="s">
        <v>781</v>
      </c>
      <c r="B7655" s="278"/>
      <c r="C7655" s="279"/>
      <c r="D7655" s="9"/>
      <c r="E7655" s="8"/>
    </row>
    <row r="7656" spans="1:5" ht="17.25" hidden="1" outlineLevel="1" thickTop="1" thickBot="1" x14ac:dyDescent="0.3">
      <c r="A7656" s="30" t="s">
        <v>782</v>
      </c>
      <c r="B7656" s="31"/>
      <c r="C7656" s="32" t="s">
        <v>783</v>
      </c>
      <c r="D7656" s="9"/>
      <c r="E7656" s="8"/>
    </row>
    <row r="7657" spans="1:5" s="14" customFormat="1" ht="15" hidden="1" customHeight="1" outlineLevel="1" thickTop="1" x14ac:dyDescent="0.2">
      <c r="A7657" s="195" t="s">
        <v>688</v>
      </c>
      <c r="B7657" s="196"/>
      <c r="C7657" s="183">
        <v>9087526</v>
      </c>
    </row>
    <row r="7658" spans="1:5" s="14" customFormat="1" ht="15" hidden="1" customHeight="1" outlineLevel="1" x14ac:dyDescent="0.2">
      <c r="A7658" s="197" t="s">
        <v>318</v>
      </c>
      <c r="B7658" s="198"/>
      <c r="C7658" s="181">
        <v>124452</v>
      </c>
    </row>
    <row r="7659" spans="1:5" s="14" customFormat="1" ht="15" hidden="1" customHeight="1" outlineLevel="1" x14ac:dyDescent="0.2">
      <c r="A7659" s="199" t="s">
        <v>343</v>
      </c>
      <c r="B7659" s="200"/>
      <c r="C7659" s="181">
        <v>124452</v>
      </c>
    </row>
    <row r="7660" spans="1:5" s="14" customFormat="1" ht="15" hidden="1" customHeight="1" outlineLevel="1" x14ac:dyDescent="0.2">
      <c r="A7660" s="197" t="s">
        <v>328</v>
      </c>
      <c r="B7660" s="198"/>
      <c r="C7660" s="180">
        <v>7552635</v>
      </c>
    </row>
    <row r="7661" spans="1:5" s="14" customFormat="1" ht="15" hidden="1" customHeight="1" outlineLevel="1" x14ac:dyDescent="0.2">
      <c r="A7661" s="199" t="s">
        <v>330</v>
      </c>
      <c r="B7661" s="200"/>
      <c r="C7661" s="180">
        <v>7552635</v>
      </c>
    </row>
    <row r="7662" spans="1:5" s="14" customFormat="1" ht="15" hidden="1" customHeight="1" outlineLevel="1" x14ac:dyDescent="0.2">
      <c r="A7662" s="197" t="s">
        <v>332</v>
      </c>
      <c r="B7662" s="198"/>
      <c r="C7662" s="180">
        <v>1354439</v>
      </c>
    </row>
    <row r="7663" spans="1:5" s="14" customFormat="1" ht="15" hidden="1" customHeight="1" outlineLevel="1" x14ac:dyDescent="0.2">
      <c r="A7663" s="199" t="s">
        <v>333</v>
      </c>
      <c r="B7663" s="200"/>
      <c r="C7663" s="181">
        <v>350074</v>
      </c>
    </row>
    <row r="7664" spans="1:5" s="14" customFormat="1" ht="15" hidden="1" customHeight="1" outlineLevel="1" x14ac:dyDescent="0.2">
      <c r="A7664" s="199" t="s">
        <v>334</v>
      </c>
      <c r="B7664" s="200"/>
      <c r="C7664" s="180">
        <v>1004365</v>
      </c>
    </row>
    <row r="7665" spans="1:5" s="14" customFormat="1" ht="15" hidden="1" customHeight="1" outlineLevel="1" x14ac:dyDescent="0.2">
      <c r="A7665" s="197" t="s">
        <v>741</v>
      </c>
      <c r="B7665" s="198"/>
      <c r="C7665" s="181">
        <v>56000</v>
      </c>
    </row>
    <row r="7666" spans="1:5" s="14" customFormat="1" ht="15" hidden="1" customHeight="1" outlineLevel="1" x14ac:dyDescent="0.2">
      <c r="A7666" s="199" t="s">
        <v>336</v>
      </c>
      <c r="B7666" s="200"/>
      <c r="C7666" s="181">
        <v>56000</v>
      </c>
    </row>
    <row r="7667" spans="1:5" ht="11.25" customHeight="1" collapsed="1" thickBot="1" x14ac:dyDescent="0.3">
      <c r="A7667" s="56" t="s">
        <v>298</v>
      </c>
      <c r="B7667" s="54"/>
      <c r="C7667" s="55"/>
      <c r="D7667" s="9"/>
      <c r="E7667" s="8"/>
    </row>
    <row r="7668" spans="1:5" s="111" customFormat="1" ht="19.5" thickTop="1" x14ac:dyDescent="0.3">
      <c r="A7668" s="106" t="s">
        <v>306</v>
      </c>
      <c r="B7668" s="107">
        <v>2801</v>
      </c>
      <c r="C7668" s="108">
        <v>17449675</v>
      </c>
      <c r="D7668" s="109">
        <f t="shared" si="39"/>
        <v>6229.8018564798285</v>
      </c>
      <c r="E7668" s="110">
        <f t="shared" si="40"/>
        <v>895.08647363215925</v>
      </c>
    </row>
    <row r="7669" spans="1:5" ht="17.25" hidden="1" outlineLevel="1" thickTop="1" thickBot="1" x14ac:dyDescent="0.3">
      <c r="A7669" s="277" t="s">
        <v>781</v>
      </c>
      <c r="B7669" s="278"/>
      <c r="C7669" s="279"/>
      <c r="D7669" s="9"/>
      <c r="E7669" s="8"/>
    </row>
    <row r="7670" spans="1:5" ht="17.25" hidden="1" outlineLevel="1" thickTop="1" thickBot="1" x14ac:dyDescent="0.3">
      <c r="A7670" s="30" t="s">
        <v>782</v>
      </c>
      <c r="B7670" s="31"/>
      <c r="C7670" s="32" t="s">
        <v>783</v>
      </c>
      <c r="D7670" s="9"/>
      <c r="E7670" s="8"/>
    </row>
    <row r="7671" spans="1:5" s="14" customFormat="1" ht="15" hidden="1" customHeight="1" outlineLevel="1" thickTop="1" x14ac:dyDescent="0.2">
      <c r="A7671" s="193" t="s">
        <v>690</v>
      </c>
      <c r="B7671" s="194"/>
      <c r="C7671" s="183">
        <v>17449675</v>
      </c>
    </row>
    <row r="7672" spans="1:5" s="14" customFormat="1" ht="15" hidden="1" customHeight="1" outlineLevel="1" x14ac:dyDescent="0.2">
      <c r="A7672" s="197" t="s">
        <v>318</v>
      </c>
      <c r="B7672" s="198"/>
      <c r="C7672" s="181">
        <v>32850</v>
      </c>
    </row>
    <row r="7673" spans="1:5" s="14" customFormat="1" ht="15" hidden="1" customHeight="1" outlineLevel="1" x14ac:dyDescent="0.2">
      <c r="A7673" s="199" t="s">
        <v>343</v>
      </c>
      <c r="B7673" s="200"/>
      <c r="C7673" s="181">
        <v>9110</v>
      </c>
    </row>
    <row r="7674" spans="1:5" s="14" customFormat="1" ht="15" hidden="1" customHeight="1" outlineLevel="1" x14ac:dyDescent="0.2">
      <c r="A7674" s="199" t="s">
        <v>376</v>
      </c>
      <c r="B7674" s="200"/>
      <c r="C7674" s="181">
        <v>23740</v>
      </c>
    </row>
    <row r="7675" spans="1:5" s="14" customFormat="1" ht="15" hidden="1" customHeight="1" outlineLevel="1" x14ac:dyDescent="0.2">
      <c r="A7675" s="197" t="s">
        <v>328</v>
      </c>
      <c r="B7675" s="198"/>
      <c r="C7675" s="180">
        <v>14954581</v>
      </c>
    </row>
    <row r="7676" spans="1:5" s="14" customFormat="1" ht="15" hidden="1" customHeight="1" outlineLevel="1" x14ac:dyDescent="0.2">
      <c r="A7676" s="199" t="s">
        <v>330</v>
      </c>
      <c r="B7676" s="200"/>
      <c r="C7676" s="180">
        <v>14954581</v>
      </c>
    </row>
    <row r="7677" spans="1:5" s="14" customFormat="1" ht="15" hidden="1" customHeight="1" outlineLevel="1" x14ac:dyDescent="0.2">
      <c r="A7677" s="197" t="s">
        <v>332</v>
      </c>
      <c r="B7677" s="198"/>
      <c r="C7677" s="180">
        <v>2462244</v>
      </c>
    </row>
    <row r="7678" spans="1:5" s="14" customFormat="1" ht="15" hidden="1" customHeight="1" outlineLevel="1" x14ac:dyDescent="0.2">
      <c r="A7678" s="199" t="s">
        <v>333</v>
      </c>
      <c r="B7678" s="200"/>
      <c r="C7678" s="181">
        <v>388086</v>
      </c>
    </row>
    <row r="7679" spans="1:5" s="14" customFormat="1" ht="15" hidden="1" customHeight="1" outlineLevel="1" x14ac:dyDescent="0.2">
      <c r="A7679" s="199" t="s">
        <v>334</v>
      </c>
      <c r="B7679" s="200"/>
      <c r="C7679" s="181">
        <v>928579</v>
      </c>
    </row>
    <row r="7680" spans="1:5" s="14" customFormat="1" ht="15" hidden="1" customHeight="1" outlineLevel="1" x14ac:dyDescent="0.2">
      <c r="A7680" s="199" t="s">
        <v>533</v>
      </c>
      <c r="B7680" s="200"/>
      <c r="C7680" s="180">
        <v>1145579</v>
      </c>
    </row>
    <row r="7681" spans="1:5" ht="11.25" customHeight="1" collapsed="1" thickBot="1" x14ac:dyDescent="0.3">
      <c r="A7681" s="56" t="s">
        <v>306</v>
      </c>
      <c r="B7681" s="54"/>
      <c r="C7681" s="55"/>
      <c r="D7681" s="9"/>
      <c r="E7681" s="8"/>
    </row>
    <row r="7682" spans="1:5" s="111" customFormat="1" ht="19.5" thickTop="1" x14ac:dyDescent="0.3">
      <c r="A7682" s="112" t="s">
        <v>304</v>
      </c>
      <c r="B7682" s="113">
        <v>2165</v>
      </c>
      <c r="C7682" s="114">
        <v>9003622</v>
      </c>
      <c r="D7682" s="115">
        <f t="shared" si="39"/>
        <v>4158.7168591224017</v>
      </c>
      <c r="E7682" s="116">
        <f t="shared" si="40"/>
        <v>597.51679010379337</v>
      </c>
    </row>
    <row r="7683" spans="1:5" ht="17.25" hidden="1" outlineLevel="1" thickTop="1" thickBot="1" x14ac:dyDescent="0.3">
      <c r="A7683" s="277" t="s">
        <v>781</v>
      </c>
      <c r="B7683" s="278"/>
      <c r="C7683" s="279"/>
      <c r="D7683" s="9"/>
      <c r="E7683" s="8"/>
    </row>
    <row r="7684" spans="1:5" ht="17.25" hidden="1" outlineLevel="1" thickTop="1" thickBot="1" x14ac:dyDescent="0.3">
      <c r="A7684" s="30" t="s">
        <v>782</v>
      </c>
      <c r="B7684" s="31"/>
      <c r="C7684" s="32" t="s">
        <v>783</v>
      </c>
      <c r="D7684" s="9"/>
      <c r="E7684" s="8"/>
    </row>
    <row r="7685" spans="1:5" s="14" customFormat="1" ht="15" hidden="1" customHeight="1" outlineLevel="1" thickTop="1" x14ac:dyDescent="0.2">
      <c r="A7685" s="193" t="s">
        <v>691</v>
      </c>
      <c r="B7685" s="194"/>
      <c r="C7685" s="183">
        <v>9003622</v>
      </c>
    </row>
    <row r="7686" spans="1:5" s="178" customFormat="1" ht="15" hidden="1" customHeight="1" outlineLevel="1" x14ac:dyDescent="0.2">
      <c r="A7686" s="197" t="s">
        <v>318</v>
      </c>
      <c r="B7686" s="198"/>
      <c r="C7686" s="181">
        <v>118230</v>
      </c>
    </row>
    <row r="7687" spans="1:5" s="159" customFormat="1" ht="15" hidden="1" customHeight="1" outlineLevel="1" x14ac:dyDescent="0.2">
      <c r="A7687" s="199" t="s">
        <v>343</v>
      </c>
      <c r="B7687" s="200"/>
      <c r="C7687" s="181">
        <v>118230</v>
      </c>
    </row>
    <row r="7688" spans="1:5" s="159" customFormat="1" ht="15" hidden="1" customHeight="1" outlineLevel="1" x14ac:dyDescent="0.2">
      <c r="A7688" s="197" t="s">
        <v>328</v>
      </c>
      <c r="B7688" s="198"/>
      <c r="C7688" s="180">
        <v>7721588</v>
      </c>
    </row>
    <row r="7689" spans="1:5" s="159" customFormat="1" ht="15" hidden="1" customHeight="1" outlineLevel="1" x14ac:dyDescent="0.2">
      <c r="A7689" s="199" t="s">
        <v>330</v>
      </c>
      <c r="B7689" s="200"/>
      <c r="C7689" s="180">
        <v>7721588</v>
      </c>
    </row>
    <row r="7690" spans="1:5" s="159" customFormat="1" ht="15" hidden="1" customHeight="1" outlineLevel="1" x14ac:dyDescent="0.2">
      <c r="A7690" s="197" t="s">
        <v>332</v>
      </c>
      <c r="B7690" s="198"/>
      <c r="C7690" s="180">
        <v>1163804</v>
      </c>
    </row>
    <row r="7691" spans="1:5" s="159" customFormat="1" ht="15" hidden="1" customHeight="1" outlineLevel="1" x14ac:dyDescent="0.2">
      <c r="A7691" s="199" t="s">
        <v>333</v>
      </c>
      <c r="B7691" s="200"/>
      <c r="C7691" s="181">
        <v>148129</v>
      </c>
    </row>
    <row r="7692" spans="1:5" s="159" customFormat="1" ht="15" hidden="1" customHeight="1" outlineLevel="1" thickBot="1" x14ac:dyDescent="0.25">
      <c r="A7692" s="201" t="s">
        <v>334</v>
      </c>
      <c r="B7692" s="202"/>
      <c r="C7692" s="185">
        <v>1015675</v>
      </c>
    </row>
    <row r="7693" spans="1:5" ht="11.25" customHeight="1" collapsed="1" thickBot="1" x14ac:dyDescent="0.3">
      <c r="A7693" s="56" t="s">
        <v>304</v>
      </c>
      <c r="B7693" s="54"/>
      <c r="C7693" s="55"/>
      <c r="D7693" s="9"/>
      <c r="E7693" s="8"/>
    </row>
    <row r="7694" spans="1:5" s="111" customFormat="1" ht="19.5" thickTop="1" x14ac:dyDescent="0.3">
      <c r="A7694" s="106" t="s">
        <v>294</v>
      </c>
      <c r="B7694" s="107">
        <v>3909</v>
      </c>
      <c r="C7694" s="108">
        <v>20247814</v>
      </c>
      <c r="D7694" s="109">
        <f t="shared" si="39"/>
        <v>5179.7938091583528</v>
      </c>
      <c r="E7694" s="110">
        <f t="shared" si="40"/>
        <v>744.22324844229206</v>
      </c>
    </row>
    <row r="7695" spans="1:5" ht="17.25" hidden="1" outlineLevel="1" thickTop="1" thickBot="1" x14ac:dyDescent="0.3">
      <c r="A7695" s="277" t="s">
        <v>781</v>
      </c>
      <c r="B7695" s="278"/>
      <c r="C7695" s="279"/>
      <c r="D7695" s="9"/>
      <c r="E7695" s="8"/>
    </row>
    <row r="7696" spans="1:5" ht="17.25" hidden="1" outlineLevel="1" thickTop="1" thickBot="1" x14ac:dyDescent="0.3">
      <c r="A7696" s="30" t="s">
        <v>782</v>
      </c>
      <c r="B7696" s="31"/>
      <c r="C7696" s="32" t="s">
        <v>783</v>
      </c>
      <c r="D7696" s="9"/>
      <c r="E7696" s="8"/>
    </row>
    <row r="7697" spans="1:5" s="14" customFormat="1" ht="15" hidden="1" customHeight="1" outlineLevel="1" thickTop="1" x14ac:dyDescent="0.2">
      <c r="A7697" s="195" t="s">
        <v>680</v>
      </c>
      <c r="B7697" s="196"/>
      <c r="C7697" s="183">
        <v>20247814</v>
      </c>
    </row>
    <row r="7698" spans="1:5" s="14" customFormat="1" ht="15" hidden="1" customHeight="1" outlineLevel="1" x14ac:dyDescent="0.2">
      <c r="A7698" s="197" t="s">
        <v>318</v>
      </c>
      <c r="B7698" s="198"/>
      <c r="C7698" s="181">
        <v>169845</v>
      </c>
    </row>
    <row r="7699" spans="1:5" s="14" customFormat="1" ht="15" hidden="1" customHeight="1" outlineLevel="1" x14ac:dyDescent="0.2">
      <c r="A7699" s="199" t="s">
        <v>343</v>
      </c>
      <c r="B7699" s="200"/>
      <c r="C7699" s="181">
        <v>69845</v>
      </c>
    </row>
    <row r="7700" spans="1:5" s="14" customFormat="1" ht="15" hidden="1" customHeight="1" outlineLevel="1" x14ac:dyDescent="0.2">
      <c r="A7700" s="199" t="s">
        <v>321</v>
      </c>
      <c r="B7700" s="200"/>
      <c r="C7700" s="181">
        <v>100000</v>
      </c>
    </row>
    <row r="7701" spans="1:5" s="14" customFormat="1" ht="15" hidden="1" customHeight="1" outlineLevel="1" x14ac:dyDescent="0.2">
      <c r="A7701" s="197" t="s">
        <v>328</v>
      </c>
      <c r="B7701" s="198"/>
      <c r="C7701" s="180">
        <v>17849606</v>
      </c>
    </row>
    <row r="7702" spans="1:5" s="14" customFormat="1" ht="15" hidden="1" customHeight="1" outlineLevel="1" x14ac:dyDescent="0.2">
      <c r="A7702" s="199" t="s">
        <v>330</v>
      </c>
      <c r="B7702" s="200"/>
      <c r="C7702" s="180">
        <v>17849606</v>
      </c>
    </row>
    <row r="7703" spans="1:5" s="14" customFormat="1" ht="15" hidden="1" customHeight="1" outlineLevel="1" x14ac:dyDescent="0.2">
      <c r="A7703" s="197" t="s">
        <v>332</v>
      </c>
      <c r="B7703" s="198"/>
      <c r="C7703" s="180">
        <v>2228363</v>
      </c>
    </row>
    <row r="7704" spans="1:5" s="14" customFormat="1" ht="15" hidden="1" customHeight="1" outlineLevel="1" x14ac:dyDescent="0.2">
      <c r="A7704" s="199" t="s">
        <v>333</v>
      </c>
      <c r="B7704" s="200"/>
      <c r="C7704" s="181">
        <v>700530</v>
      </c>
    </row>
    <row r="7705" spans="1:5" s="14" customFormat="1" ht="15" hidden="1" customHeight="1" outlineLevel="1" x14ac:dyDescent="0.2">
      <c r="A7705" s="199" t="s">
        <v>334</v>
      </c>
      <c r="B7705" s="200"/>
      <c r="C7705" s="180">
        <v>1527833</v>
      </c>
    </row>
    <row r="7706" spans="1:5" ht="11.25" customHeight="1" collapsed="1" thickBot="1" x14ac:dyDescent="0.3">
      <c r="A7706" s="56" t="s">
        <v>294</v>
      </c>
      <c r="B7706" s="54"/>
      <c r="C7706" s="55"/>
      <c r="D7706" s="9"/>
      <c r="E7706" s="8"/>
    </row>
    <row r="7707" spans="1:5" s="111" customFormat="1" ht="19.5" thickTop="1" x14ac:dyDescent="0.3">
      <c r="A7707" s="112" t="s">
        <v>266</v>
      </c>
      <c r="B7707" s="113">
        <v>2991</v>
      </c>
      <c r="C7707" s="114">
        <v>15177815</v>
      </c>
      <c r="D7707" s="115">
        <f t="shared" si="39"/>
        <v>5074.495152123036</v>
      </c>
      <c r="E7707" s="116">
        <f t="shared" si="40"/>
        <v>729.09413105216038</v>
      </c>
    </row>
    <row r="7708" spans="1:5" ht="17.25" hidden="1" outlineLevel="1" thickTop="1" thickBot="1" x14ac:dyDescent="0.3">
      <c r="A7708" s="277" t="s">
        <v>781</v>
      </c>
      <c r="B7708" s="278"/>
      <c r="C7708" s="279"/>
      <c r="D7708" s="9"/>
      <c r="E7708" s="8"/>
    </row>
    <row r="7709" spans="1:5" ht="17.25" hidden="1" outlineLevel="1" thickTop="1" thickBot="1" x14ac:dyDescent="0.3">
      <c r="A7709" s="30" t="s">
        <v>782</v>
      </c>
      <c r="B7709" s="31"/>
      <c r="C7709" s="32" t="s">
        <v>783</v>
      </c>
      <c r="D7709" s="9"/>
      <c r="E7709" s="8"/>
    </row>
    <row r="7710" spans="1:5" s="14" customFormat="1" ht="15" hidden="1" customHeight="1" outlineLevel="1" thickTop="1" x14ac:dyDescent="0.2">
      <c r="A7710" s="195" t="s">
        <v>682</v>
      </c>
      <c r="B7710" s="196"/>
      <c r="C7710" s="183">
        <v>15177815</v>
      </c>
    </row>
    <row r="7711" spans="1:5" s="14" customFormat="1" ht="15" hidden="1" customHeight="1" outlineLevel="1" x14ac:dyDescent="0.2">
      <c r="A7711" s="197" t="s">
        <v>318</v>
      </c>
      <c r="B7711" s="198"/>
      <c r="C7711" s="181">
        <v>11235</v>
      </c>
    </row>
    <row r="7712" spans="1:5" s="14" customFormat="1" ht="15" hidden="1" customHeight="1" outlineLevel="1" x14ac:dyDescent="0.2">
      <c r="A7712" s="199" t="s">
        <v>343</v>
      </c>
      <c r="B7712" s="200"/>
      <c r="C7712" s="181">
        <v>7040</v>
      </c>
    </row>
    <row r="7713" spans="1:5" s="14" customFormat="1" ht="15" hidden="1" customHeight="1" outlineLevel="1" x14ac:dyDescent="0.2">
      <c r="A7713" s="199" t="s">
        <v>376</v>
      </c>
      <c r="B7713" s="200"/>
      <c r="C7713" s="181">
        <v>4195</v>
      </c>
    </row>
    <row r="7714" spans="1:5" s="14" customFormat="1" ht="15" hidden="1" customHeight="1" outlineLevel="1" x14ac:dyDescent="0.2">
      <c r="A7714" s="197" t="s">
        <v>328</v>
      </c>
      <c r="B7714" s="198"/>
      <c r="C7714" s="180">
        <v>13657757</v>
      </c>
    </row>
    <row r="7715" spans="1:5" s="14" customFormat="1" ht="15" hidden="1" customHeight="1" outlineLevel="1" x14ac:dyDescent="0.2">
      <c r="A7715" s="199" t="s">
        <v>330</v>
      </c>
      <c r="B7715" s="200"/>
      <c r="C7715" s="180">
        <v>13657757</v>
      </c>
    </row>
    <row r="7716" spans="1:5" s="14" customFormat="1" ht="15" hidden="1" customHeight="1" outlineLevel="1" x14ac:dyDescent="0.2">
      <c r="A7716" s="197" t="s">
        <v>332</v>
      </c>
      <c r="B7716" s="198"/>
      <c r="C7716" s="180">
        <v>1508823</v>
      </c>
    </row>
    <row r="7717" spans="1:5" s="14" customFormat="1" ht="15" hidden="1" customHeight="1" outlineLevel="1" x14ac:dyDescent="0.2">
      <c r="A7717" s="199" t="s">
        <v>333</v>
      </c>
      <c r="B7717" s="200"/>
      <c r="C7717" s="181">
        <v>439725</v>
      </c>
    </row>
    <row r="7718" spans="1:5" s="14" customFormat="1" ht="15" hidden="1" customHeight="1" outlineLevel="1" x14ac:dyDescent="0.2">
      <c r="A7718" s="199" t="s">
        <v>334</v>
      </c>
      <c r="B7718" s="200"/>
      <c r="C7718" s="180">
        <v>1069098</v>
      </c>
    </row>
    <row r="7719" spans="1:5" ht="11.25" customHeight="1" collapsed="1" thickBot="1" x14ac:dyDescent="0.3">
      <c r="A7719" s="56" t="s">
        <v>266</v>
      </c>
      <c r="B7719" s="54"/>
      <c r="C7719" s="55"/>
      <c r="D7719" s="9"/>
      <c r="E7719" s="8"/>
    </row>
    <row r="7720" spans="1:5" s="111" customFormat="1" ht="19.5" thickTop="1" x14ac:dyDescent="0.3">
      <c r="A7720" s="106" t="s">
        <v>299</v>
      </c>
      <c r="B7720" s="107">
        <v>2068</v>
      </c>
      <c r="C7720" s="108">
        <v>10490903</v>
      </c>
      <c r="D7720" s="109">
        <f t="shared" si="39"/>
        <v>5072.9705029013539</v>
      </c>
      <c r="E7720" s="110">
        <f t="shared" si="40"/>
        <v>728.87507225594163</v>
      </c>
    </row>
    <row r="7721" spans="1:5" ht="17.25" hidden="1" outlineLevel="1" thickTop="1" thickBot="1" x14ac:dyDescent="0.3">
      <c r="A7721" s="277" t="s">
        <v>781</v>
      </c>
      <c r="B7721" s="278"/>
      <c r="C7721" s="279"/>
      <c r="D7721" s="9"/>
      <c r="E7721" s="8"/>
    </row>
    <row r="7722" spans="1:5" ht="17.25" hidden="1" outlineLevel="1" thickTop="1" thickBot="1" x14ac:dyDescent="0.3">
      <c r="A7722" s="30" t="s">
        <v>782</v>
      </c>
      <c r="B7722" s="31"/>
      <c r="C7722" s="32" t="s">
        <v>783</v>
      </c>
      <c r="D7722" s="9"/>
      <c r="E7722" s="8"/>
    </row>
    <row r="7723" spans="1:5" s="14" customFormat="1" ht="15" hidden="1" customHeight="1" outlineLevel="1" thickTop="1" x14ac:dyDescent="0.2">
      <c r="A7723" s="195" t="s">
        <v>689</v>
      </c>
      <c r="B7723" s="196"/>
      <c r="C7723" s="183">
        <v>10490903</v>
      </c>
    </row>
    <row r="7724" spans="1:5" s="14" customFormat="1" ht="15" hidden="1" customHeight="1" outlineLevel="1" x14ac:dyDescent="0.2">
      <c r="A7724" s="197" t="s">
        <v>318</v>
      </c>
      <c r="B7724" s="198"/>
      <c r="C7724" s="181">
        <v>42776</v>
      </c>
    </row>
    <row r="7725" spans="1:5" s="14" customFormat="1" ht="15" hidden="1" customHeight="1" outlineLevel="1" x14ac:dyDescent="0.2">
      <c r="A7725" s="199" t="s">
        <v>343</v>
      </c>
      <c r="B7725" s="200"/>
      <c r="C7725" s="181">
        <v>32658</v>
      </c>
    </row>
    <row r="7726" spans="1:5" s="14" customFormat="1" ht="15" hidden="1" customHeight="1" outlineLevel="1" x14ac:dyDescent="0.2">
      <c r="A7726" s="199" t="s">
        <v>376</v>
      </c>
      <c r="B7726" s="200"/>
      <c r="C7726" s="181">
        <v>10118</v>
      </c>
    </row>
    <row r="7727" spans="1:5" s="14" customFormat="1" ht="15" hidden="1" customHeight="1" outlineLevel="1" x14ac:dyDescent="0.2">
      <c r="A7727" s="197" t="s">
        <v>328</v>
      </c>
      <c r="B7727" s="198"/>
      <c r="C7727" s="180">
        <v>9443077</v>
      </c>
    </row>
    <row r="7728" spans="1:5" s="14" customFormat="1" ht="15" hidden="1" customHeight="1" outlineLevel="1" x14ac:dyDescent="0.2">
      <c r="A7728" s="199" t="s">
        <v>330</v>
      </c>
      <c r="B7728" s="200"/>
      <c r="C7728" s="180">
        <v>9443077</v>
      </c>
    </row>
    <row r="7729" spans="1:5" s="14" customFormat="1" ht="15" hidden="1" customHeight="1" outlineLevel="1" x14ac:dyDescent="0.2">
      <c r="A7729" s="197" t="s">
        <v>332</v>
      </c>
      <c r="B7729" s="198"/>
      <c r="C7729" s="181">
        <v>872450</v>
      </c>
    </row>
    <row r="7730" spans="1:5" s="14" customFormat="1" ht="15" hidden="1" customHeight="1" outlineLevel="1" x14ac:dyDescent="0.2">
      <c r="A7730" s="199" t="s">
        <v>333</v>
      </c>
      <c r="B7730" s="200"/>
      <c r="C7730" s="181">
        <v>200476</v>
      </c>
    </row>
    <row r="7731" spans="1:5" s="14" customFormat="1" ht="15" hidden="1" customHeight="1" outlineLevel="1" x14ac:dyDescent="0.2">
      <c r="A7731" s="199" t="s">
        <v>334</v>
      </c>
      <c r="B7731" s="200"/>
      <c r="C7731" s="181">
        <v>671974</v>
      </c>
    </row>
    <row r="7732" spans="1:5" s="14" customFormat="1" ht="15" hidden="1" customHeight="1" outlineLevel="1" x14ac:dyDescent="0.2">
      <c r="A7732" s="197" t="s">
        <v>741</v>
      </c>
      <c r="B7732" s="198"/>
      <c r="C7732" s="181">
        <v>132600</v>
      </c>
    </row>
    <row r="7733" spans="1:5" s="14" customFormat="1" ht="15" hidden="1" customHeight="1" outlineLevel="1" x14ac:dyDescent="0.2">
      <c r="A7733" s="199" t="s">
        <v>336</v>
      </c>
      <c r="B7733" s="200"/>
      <c r="C7733" s="181">
        <v>132600</v>
      </c>
    </row>
    <row r="7734" spans="1:5" ht="11.25" customHeight="1" collapsed="1" thickBot="1" x14ac:dyDescent="0.3">
      <c r="A7734" s="56" t="s">
        <v>299</v>
      </c>
      <c r="B7734" s="54"/>
      <c r="C7734" s="55"/>
      <c r="D7734" s="9"/>
      <c r="E7734" s="8"/>
    </row>
    <row r="7735" spans="1:5" s="111" customFormat="1" ht="19.5" thickTop="1" x14ac:dyDescent="0.3">
      <c r="A7735" s="112" t="s">
        <v>305</v>
      </c>
      <c r="B7735" s="113">
        <v>8258</v>
      </c>
      <c r="C7735" s="114" t="s">
        <v>739</v>
      </c>
      <c r="D7735" s="115">
        <f>41084480/8258</f>
        <v>4975.1126180673291</v>
      </c>
      <c r="E7735" s="116">
        <f t="shared" si="40"/>
        <v>714.81503133151284</v>
      </c>
    </row>
    <row r="7736" spans="1:5" ht="17.25" hidden="1" outlineLevel="1" thickTop="1" thickBot="1" x14ac:dyDescent="0.3">
      <c r="A7736" s="277" t="s">
        <v>781</v>
      </c>
      <c r="B7736" s="278"/>
      <c r="C7736" s="279"/>
      <c r="D7736" s="9"/>
      <c r="E7736" s="8"/>
    </row>
    <row r="7737" spans="1:5" ht="17.25" hidden="1" outlineLevel="1" thickTop="1" thickBot="1" x14ac:dyDescent="0.3">
      <c r="A7737" s="30" t="s">
        <v>782</v>
      </c>
      <c r="B7737" s="31"/>
      <c r="C7737" s="32" t="s">
        <v>783</v>
      </c>
      <c r="D7737" s="9"/>
      <c r="E7737" s="8"/>
    </row>
    <row r="7738" spans="1:5" s="14" customFormat="1" ht="15" hidden="1" customHeight="1" outlineLevel="1" thickTop="1" x14ac:dyDescent="0.2">
      <c r="A7738" s="195" t="s">
        <v>686</v>
      </c>
      <c r="B7738" s="196"/>
      <c r="C7738" s="187" t="s">
        <v>739</v>
      </c>
    </row>
    <row r="7739" spans="1:5" s="14" customFormat="1" ht="15" hidden="1" customHeight="1" outlineLevel="1" x14ac:dyDescent="0.2">
      <c r="A7739" s="197" t="s">
        <v>310</v>
      </c>
      <c r="B7739" s="198"/>
      <c r="C7739" s="181">
        <v>100000</v>
      </c>
    </row>
    <row r="7740" spans="1:5" s="14" customFormat="1" ht="15" hidden="1" customHeight="1" outlineLevel="1" x14ac:dyDescent="0.2">
      <c r="A7740" s="199" t="s">
        <v>311</v>
      </c>
      <c r="B7740" s="200"/>
      <c r="C7740" s="181">
        <v>100000</v>
      </c>
    </row>
    <row r="7741" spans="1:5" s="14" customFormat="1" ht="15" hidden="1" customHeight="1" outlineLevel="1" x14ac:dyDescent="0.2">
      <c r="A7741" s="197" t="s">
        <v>313</v>
      </c>
      <c r="B7741" s="198"/>
      <c r="C7741" s="181">
        <v>147000</v>
      </c>
    </row>
    <row r="7742" spans="1:5" s="14" customFormat="1" ht="15" hidden="1" customHeight="1" outlineLevel="1" x14ac:dyDescent="0.2">
      <c r="A7742" s="199" t="s">
        <v>314</v>
      </c>
      <c r="B7742" s="200"/>
      <c r="C7742" s="181">
        <v>120000</v>
      </c>
    </row>
    <row r="7743" spans="1:5" s="14" customFormat="1" ht="15" hidden="1" customHeight="1" outlineLevel="1" x14ac:dyDescent="0.2">
      <c r="A7743" s="199" t="s">
        <v>316</v>
      </c>
      <c r="B7743" s="200"/>
      <c r="C7743" s="181">
        <v>27000</v>
      </c>
    </row>
    <row r="7744" spans="1:5" s="14" customFormat="1" ht="15" hidden="1" customHeight="1" outlineLevel="1" x14ac:dyDescent="0.2">
      <c r="A7744" s="197" t="s">
        <v>318</v>
      </c>
      <c r="B7744" s="198"/>
      <c r="C7744" s="181">
        <v>207149</v>
      </c>
    </row>
    <row r="7745" spans="1:5" s="14" customFormat="1" ht="15" hidden="1" customHeight="1" outlineLevel="1" x14ac:dyDescent="0.2">
      <c r="A7745" s="199" t="s">
        <v>343</v>
      </c>
      <c r="B7745" s="200"/>
      <c r="C7745" s="181">
        <v>138022</v>
      </c>
    </row>
    <row r="7746" spans="1:5" s="14" customFormat="1" ht="15" hidden="1" customHeight="1" outlineLevel="1" x14ac:dyDescent="0.2">
      <c r="A7746" s="199" t="s">
        <v>376</v>
      </c>
      <c r="B7746" s="200"/>
      <c r="C7746" s="181">
        <v>4127</v>
      </c>
    </row>
    <row r="7747" spans="1:5" s="14" customFormat="1" ht="15" hidden="1" customHeight="1" outlineLevel="1" x14ac:dyDescent="0.2">
      <c r="A7747" s="199" t="s">
        <v>321</v>
      </c>
      <c r="B7747" s="200"/>
      <c r="C7747" s="181">
        <v>65000</v>
      </c>
    </row>
    <row r="7748" spans="1:5" s="14" customFormat="1" ht="15" hidden="1" customHeight="1" outlineLevel="1" x14ac:dyDescent="0.2">
      <c r="A7748" s="197" t="s">
        <v>328</v>
      </c>
      <c r="B7748" s="198"/>
      <c r="C7748" s="180">
        <v>37708377</v>
      </c>
    </row>
    <row r="7749" spans="1:5" s="14" customFormat="1" ht="15" hidden="1" customHeight="1" outlineLevel="1" x14ac:dyDescent="0.2">
      <c r="A7749" s="199" t="s">
        <v>330</v>
      </c>
      <c r="B7749" s="200"/>
      <c r="C7749" s="180">
        <v>37708377</v>
      </c>
    </row>
    <row r="7750" spans="1:5" s="14" customFormat="1" ht="15" hidden="1" customHeight="1" outlineLevel="1" x14ac:dyDescent="0.2">
      <c r="A7750" s="197" t="s">
        <v>332</v>
      </c>
      <c r="B7750" s="198"/>
      <c r="C7750" s="180">
        <v>2921954</v>
      </c>
    </row>
    <row r="7751" spans="1:5" s="14" customFormat="1" ht="15" hidden="1" customHeight="1" outlineLevel="1" x14ac:dyDescent="0.2">
      <c r="A7751" s="199" t="s">
        <v>333</v>
      </c>
      <c r="B7751" s="200"/>
      <c r="C7751" s="180">
        <v>1844310</v>
      </c>
    </row>
    <row r="7752" spans="1:5" s="14" customFormat="1" ht="15" hidden="1" customHeight="1" outlineLevel="1" x14ac:dyDescent="0.2">
      <c r="A7752" s="199" t="s">
        <v>334</v>
      </c>
      <c r="B7752" s="200"/>
      <c r="C7752" s="180">
        <v>1077644</v>
      </c>
    </row>
    <row r="7753" spans="1:5" ht="11.25" customHeight="1" collapsed="1" thickBot="1" x14ac:dyDescent="0.3">
      <c r="A7753" s="56" t="s">
        <v>305</v>
      </c>
      <c r="B7753" s="54"/>
      <c r="C7753" s="55"/>
      <c r="D7753" s="9"/>
      <c r="E7753" s="8"/>
    </row>
    <row r="7754" spans="1:5" s="111" customFormat="1" ht="20.25" thickTop="1" thickBot="1" x14ac:dyDescent="0.35">
      <c r="A7754" s="154" t="s">
        <v>303</v>
      </c>
      <c r="B7754" s="155">
        <v>7652</v>
      </c>
      <c r="C7754" s="156">
        <v>37883952</v>
      </c>
      <c r="D7754" s="157">
        <f>C7754/B7754</f>
        <v>4950.8562467328802</v>
      </c>
      <c r="E7754" s="158">
        <f t="shared" si="40"/>
        <v>711.32992050759776</v>
      </c>
    </row>
    <row r="7755" spans="1:5" ht="17.25" hidden="1" outlineLevel="1" thickTop="1" thickBot="1" x14ac:dyDescent="0.3">
      <c r="A7755" s="277" t="s">
        <v>781</v>
      </c>
      <c r="B7755" s="278"/>
      <c r="C7755" s="279"/>
      <c r="D7755" s="9"/>
      <c r="E7755" s="8"/>
    </row>
    <row r="7756" spans="1:5" ht="17.25" hidden="1" outlineLevel="1" thickTop="1" thickBot="1" x14ac:dyDescent="0.3">
      <c r="A7756" s="30" t="s">
        <v>782</v>
      </c>
      <c r="B7756" s="31"/>
      <c r="C7756" s="32" t="s">
        <v>783</v>
      </c>
      <c r="D7756" s="9"/>
      <c r="E7756" s="8"/>
    </row>
    <row r="7757" spans="1:5" s="14" customFormat="1" ht="15" hidden="1" customHeight="1" outlineLevel="1" thickTop="1" x14ac:dyDescent="0.2">
      <c r="A7757" s="195" t="s">
        <v>685</v>
      </c>
      <c r="B7757" s="196"/>
      <c r="C7757" s="183">
        <v>37883952</v>
      </c>
    </row>
    <row r="7758" spans="1:5" s="14" customFormat="1" ht="15" hidden="1" customHeight="1" outlineLevel="1" x14ac:dyDescent="0.2">
      <c r="A7758" s="197" t="s">
        <v>318</v>
      </c>
      <c r="B7758" s="198"/>
      <c r="C7758" s="181">
        <v>52519</v>
      </c>
    </row>
    <row r="7759" spans="1:5" s="14" customFormat="1" ht="15" hidden="1" customHeight="1" outlineLevel="1" x14ac:dyDescent="0.2">
      <c r="A7759" s="199" t="s">
        <v>343</v>
      </c>
      <c r="B7759" s="200"/>
      <c r="C7759" s="181">
        <v>47057</v>
      </c>
    </row>
    <row r="7760" spans="1:5" s="14" customFormat="1" ht="15" hidden="1" customHeight="1" outlineLevel="1" x14ac:dyDescent="0.2">
      <c r="A7760" s="199" t="s">
        <v>376</v>
      </c>
      <c r="B7760" s="200"/>
      <c r="C7760" s="181">
        <v>5462</v>
      </c>
    </row>
    <row r="7761" spans="1:5" s="14" customFormat="1" ht="15" hidden="1" customHeight="1" outlineLevel="1" x14ac:dyDescent="0.2">
      <c r="A7761" s="197" t="s">
        <v>328</v>
      </c>
      <c r="B7761" s="198"/>
      <c r="C7761" s="180">
        <v>34941209</v>
      </c>
    </row>
    <row r="7762" spans="1:5" s="14" customFormat="1" ht="15" hidden="1" customHeight="1" outlineLevel="1" x14ac:dyDescent="0.2">
      <c r="A7762" s="199" t="s">
        <v>330</v>
      </c>
      <c r="B7762" s="200"/>
      <c r="C7762" s="180">
        <v>34941209</v>
      </c>
    </row>
    <row r="7763" spans="1:5" s="14" customFormat="1" ht="15" hidden="1" customHeight="1" outlineLevel="1" x14ac:dyDescent="0.2">
      <c r="A7763" s="197" t="s">
        <v>332</v>
      </c>
      <c r="B7763" s="198"/>
      <c r="C7763" s="180">
        <v>2890224</v>
      </c>
    </row>
    <row r="7764" spans="1:5" s="14" customFormat="1" ht="15" hidden="1" customHeight="1" outlineLevel="1" x14ac:dyDescent="0.2">
      <c r="A7764" s="199" t="s">
        <v>333</v>
      </c>
      <c r="B7764" s="200"/>
      <c r="C7764" s="180">
        <v>1328942</v>
      </c>
    </row>
    <row r="7765" spans="1:5" s="14" customFormat="1" ht="15" hidden="1" customHeight="1" outlineLevel="1" x14ac:dyDescent="0.2">
      <c r="A7765" s="199" t="s">
        <v>334</v>
      </c>
      <c r="B7765" s="200"/>
      <c r="C7765" s="180">
        <v>1561282</v>
      </c>
    </row>
    <row r="7766" spans="1:5" ht="11.25" customHeight="1" collapsed="1" thickTop="1" thickBot="1" x14ac:dyDescent="0.3">
      <c r="A7766" s="56" t="s">
        <v>303</v>
      </c>
      <c r="B7766" s="54"/>
      <c r="C7766" s="55"/>
      <c r="D7766" s="9"/>
      <c r="E7766" s="8"/>
    </row>
    <row r="7767" spans="1:5" ht="16.5" thickTop="1" thickBot="1" x14ac:dyDescent="0.3">
      <c r="A7767" s="297"/>
      <c r="B7767" s="298"/>
      <c r="C7767" s="298"/>
      <c r="D7767" s="298"/>
      <c r="E7767" s="299"/>
    </row>
    <row r="7768" spans="1:5" ht="15.75" thickTop="1" x14ac:dyDescent="0.25"/>
  </sheetData>
  <sortState ref="A342:E356">
    <sortCondition descending="1" ref="D342:D356"/>
  </sortState>
  <mergeCells count="360">
    <mergeCell ref="A7683:C7683"/>
    <mergeCell ref="A7695:C7695"/>
    <mergeCell ref="A7708:C7708"/>
    <mergeCell ref="A7721:C7721"/>
    <mergeCell ref="A7736:C7736"/>
    <mergeCell ref="A7755:C7755"/>
    <mergeCell ref="A7525:C7525"/>
    <mergeCell ref="A7539:C7539"/>
    <mergeCell ref="A7570:C7570"/>
    <mergeCell ref="A7583:C7583"/>
    <mergeCell ref="A7606:C7606"/>
    <mergeCell ref="A7622:C7622"/>
    <mergeCell ref="A7637:C7637"/>
    <mergeCell ref="A7655:C7655"/>
    <mergeCell ref="A7669:C7669"/>
    <mergeCell ref="A7337:C7337"/>
    <mergeCell ref="A7364:C7364"/>
    <mergeCell ref="A7394:C7394"/>
    <mergeCell ref="A7412:C7412"/>
    <mergeCell ref="A7436:C7436"/>
    <mergeCell ref="A7449:C7449"/>
    <mergeCell ref="A7468:C7468"/>
    <mergeCell ref="A7487:C7487"/>
    <mergeCell ref="A7509:C7509"/>
    <mergeCell ref="A7340:B7340"/>
    <mergeCell ref="A7127:C7127"/>
    <mergeCell ref="A7149:C7149"/>
    <mergeCell ref="A7174:C7174"/>
    <mergeCell ref="A7199:C7199"/>
    <mergeCell ref="A7226:C7226"/>
    <mergeCell ref="A7254:C7254"/>
    <mergeCell ref="A7273:C7273"/>
    <mergeCell ref="A7293:C7293"/>
    <mergeCell ref="A7316:C7316"/>
    <mergeCell ref="A7073:C7073"/>
    <mergeCell ref="A7096:C7096"/>
    <mergeCell ref="A6856:C6856"/>
    <mergeCell ref="A6883:C6883"/>
    <mergeCell ref="A6905:C6905"/>
    <mergeCell ref="A6929:C6929"/>
    <mergeCell ref="A6952:C6952"/>
    <mergeCell ref="A6981:C6981"/>
    <mergeCell ref="A7006:C7006"/>
    <mergeCell ref="A7029:C7029"/>
    <mergeCell ref="A7052:C7052"/>
    <mergeCell ref="A6616:C6616"/>
    <mergeCell ref="A6644:C6644"/>
    <mergeCell ref="A6669:C6669"/>
    <mergeCell ref="A6695:C6695"/>
    <mergeCell ref="A6724:C6724"/>
    <mergeCell ref="A6746:C6746"/>
    <mergeCell ref="A6774:C6774"/>
    <mergeCell ref="A6803:C6803"/>
    <mergeCell ref="A6830:C6830"/>
    <mergeCell ref="A6384:C6384"/>
    <mergeCell ref="A6411:C6411"/>
    <mergeCell ref="A6438:C6438"/>
    <mergeCell ref="A6462:C6462"/>
    <mergeCell ref="A6493:C6493"/>
    <mergeCell ref="A6515:C6515"/>
    <mergeCell ref="A6540:C6540"/>
    <mergeCell ref="A6569:C6569"/>
    <mergeCell ref="A6594:C6594"/>
    <mergeCell ref="A6162:C6162"/>
    <mergeCell ref="A6189:C6189"/>
    <mergeCell ref="A6211:C6211"/>
    <mergeCell ref="A6237:C6237"/>
    <mergeCell ref="A6254:C6254"/>
    <mergeCell ref="A6284:C6284"/>
    <mergeCell ref="A6305:C6305"/>
    <mergeCell ref="A6330:C6330"/>
    <mergeCell ref="A6355:C6355"/>
    <mergeCell ref="A5926:C5926"/>
    <mergeCell ref="A5952:C5952"/>
    <mergeCell ref="A5979:C5979"/>
    <mergeCell ref="A6007:C6007"/>
    <mergeCell ref="A6036:C6036"/>
    <mergeCell ref="A6063:C6063"/>
    <mergeCell ref="A6091:C6091"/>
    <mergeCell ref="A6108:C6108"/>
    <mergeCell ref="A6136:C6136"/>
    <mergeCell ref="A5677:C5677"/>
    <mergeCell ref="A5712:C5712"/>
    <mergeCell ref="A5737:C5737"/>
    <mergeCell ref="A5765:C5765"/>
    <mergeCell ref="A5788:C5788"/>
    <mergeCell ref="A5815:C5815"/>
    <mergeCell ref="A5841:C5841"/>
    <mergeCell ref="A5872:C5872"/>
    <mergeCell ref="A5898:C5898"/>
    <mergeCell ref="A5706:B5706"/>
    <mergeCell ref="A3790:C3790"/>
    <mergeCell ref="A3814:C3814"/>
    <mergeCell ref="A3550:C3550"/>
    <mergeCell ref="A3582:C3582"/>
    <mergeCell ref="A3605:C3605"/>
    <mergeCell ref="A3634:C3634"/>
    <mergeCell ref="A3662:C3662"/>
    <mergeCell ref="A3686:C3686"/>
    <mergeCell ref="A3715:C3715"/>
    <mergeCell ref="A3744:C3744"/>
    <mergeCell ref="A3767:C3767"/>
    <mergeCell ref="A3320:C3320"/>
    <mergeCell ref="A3343:C3343"/>
    <mergeCell ref="A3371:C3371"/>
    <mergeCell ref="A3384:C3384"/>
    <mergeCell ref="A3412:C3412"/>
    <mergeCell ref="A3438:C3438"/>
    <mergeCell ref="A3466:C3466"/>
    <mergeCell ref="A3492:C3492"/>
    <mergeCell ref="A3519:C3519"/>
    <mergeCell ref="A3078:C3078"/>
    <mergeCell ref="A3100:C3100"/>
    <mergeCell ref="A3130:C3130"/>
    <mergeCell ref="A3162:C3162"/>
    <mergeCell ref="A3187:C3187"/>
    <mergeCell ref="A3218:C3218"/>
    <mergeCell ref="A3248:C3248"/>
    <mergeCell ref="A3264:C3264"/>
    <mergeCell ref="A3295:C3295"/>
    <mergeCell ref="A2844:C2844"/>
    <mergeCell ref="A2878:C2878"/>
    <mergeCell ref="A2896:C2896"/>
    <mergeCell ref="A2924:C2924"/>
    <mergeCell ref="A2950:C2950"/>
    <mergeCell ref="A2975:C2975"/>
    <mergeCell ref="A3003:C3003"/>
    <mergeCell ref="A3032:C3032"/>
    <mergeCell ref="A3052:C3052"/>
    <mergeCell ref="A2578:C2578"/>
    <mergeCell ref="A2607:C2607"/>
    <mergeCell ref="A2636:C2636"/>
    <mergeCell ref="A2664:C2664"/>
    <mergeCell ref="A2694:C2694"/>
    <mergeCell ref="A2729:C2729"/>
    <mergeCell ref="A2757:C2757"/>
    <mergeCell ref="A2785:C2785"/>
    <mergeCell ref="A2813:C2813"/>
    <mergeCell ref="A11:C11"/>
    <mergeCell ref="B2:E2"/>
    <mergeCell ref="A1:E1"/>
    <mergeCell ref="A176:C176"/>
    <mergeCell ref="A7767:E7767"/>
    <mergeCell ref="A43:C43"/>
    <mergeCell ref="A69:C69"/>
    <mergeCell ref="A96:C96"/>
    <mergeCell ref="A114:C114"/>
    <mergeCell ref="A145:C145"/>
    <mergeCell ref="A2065:B2065"/>
    <mergeCell ref="A2051:B2051"/>
    <mergeCell ref="A2035:B2035"/>
    <mergeCell ref="A2173:B2173"/>
    <mergeCell ref="A2157:B2157"/>
    <mergeCell ref="A2135:B2135"/>
    <mergeCell ref="A2251:B2251"/>
    <mergeCell ref="A2290:B2290"/>
    <mergeCell ref="A326:C326"/>
    <mergeCell ref="A348:C348"/>
    <mergeCell ref="A375:C375"/>
    <mergeCell ref="A403:C403"/>
    <mergeCell ref="A428:C428"/>
    <mergeCell ref="A456:C456"/>
    <mergeCell ref="A484:C484"/>
    <mergeCell ref="A510:C510"/>
    <mergeCell ref="A531:C531"/>
    <mergeCell ref="A559:C559"/>
    <mergeCell ref="A763:C763"/>
    <mergeCell ref="A803:C803"/>
    <mergeCell ref="A826:C826"/>
    <mergeCell ref="A199:C199"/>
    <mergeCell ref="A223:C223"/>
    <mergeCell ref="A247:C247"/>
    <mergeCell ref="A269:C269"/>
    <mergeCell ref="A298:C298"/>
    <mergeCell ref="A580:C580"/>
    <mergeCell ref="A611:C611"/>
    <mergeCell ref="A638:C638"/>
    <mergeCell ref="A662:C662"/>
    <mergeCell ref="A852:C852"/>
    <mergeCell ref="A881:C881"/>
    <mergeCell ref="A709:C709"/>
    <mergeCell ref="A726:C726"/>
    <mergeCell ref="A613:B613"/>
    <mergeCell ref="A687:B687"/>
    <mergeCell ref="A740:C740"/>
    <mergeCell ref="A1052:C1052"/>
    <mergeCell ref="A1067:C1067"/>
    <mergeCell ref="A685:C685"/>
    <mergeCell ref="A1083:C1083"/>
    <mergeCell ref="A1101:C1101"/>
    <mergeCell ref="A1121:C1121"/>
    <mergeCell ref="A908:C908"/>
    <mergeCell ref="A933:C933"/>
    <mergeCell ref="A969:C969"/>
    <mergeCell ref="A993:C993"/>
    <mergeCell ref="A1013:C1013"/>
    <mergeCell ref="A1256:C1256"/>
    <mergeCell ref="A1277:C1277"/>
    <mergeCell ref="A1300:C1300"/>
    <mergeCell ref="A1313:C1313"/>
    <mergeCell ref="A1334:C1334"/>
    <mergeCell ref="A1147:C1147"/>
    <mergeCell ref="A1170:C1170"/>
    <mergeCell ref="A1198:C1198"/>
    <mergeCell ref="A1219:C1219"/>
    <mergeCell ref="A1239:C1239"/>
    <mergeCell ref="A1456:C1456"/>
    <mergeCell ref="A1477:C1477"/>
    <mergeCell ref="A1505:C1505"/>
    <mergeCell ref="A1531:C1531"/>
    <mergeCell ref="A1551:C1551"/>
    <mergeCell ref="A1351:C1351"/>
    <mergeCell ref="A1366:C1366"/>
    <mergeCell ref="A1396:C1396"/>
    <mergeCell ref="A1425:C1425"/>
    <mergeCell ref="A1438:C1438"/>
    <mergeCell ref="A1684:C1684"/>
    <mergeCell ref="A1702:C1702"/>
    <mergeCell ref="A1723:C1723"/>
    <mergeCell ref="A1738:C1738"/>
    <mergeCell ref="A1757:C1757"/>
    <mergeCell ref="A1577:C1577"/>
    <mergeCell ref="A1598:C1598"/>
    <mergeCell ref="A1624:C1624"/>
    <mergeCell ref="A1637:C1637"/>
    <mergeCell ref="A1660:C1660"/>
    <mergeCell ref="A1885:C1885"/>
    <mergeCell ref="A1907:C1907"/>
    <mergeCell ref="A1922:C1922"/>
    <mergeCell ref="A1941:C1941"/>
    <mergeCell ref="A1958:C1958"/>
    <mergeCell ref="A1780:C1780"/>
    <mergeCell ref="A1793:C1793"/>
    <mergeCell ref="A1814:C1814"/>
    <mergeCell ref="A1834:C1834"/>
    <mergeCell ref="A1861:C1861"/>
    <mergeCell ref="A2068:C2068"/>
    <mergeCell ref="A2086:C2086"/>
    <mergeCell ref="A2101:C2101"/>
    <mergeCell ref="A2123:C2123"/>
    <mergeCell ref="A2140:C2140"/>
    <mergeCell ref="A1982:C1982"/>
    <mergeCell ref="A2007:C2007"/>
    <mergeCell ref="A2024:C2024"/>
    <mergeCell ref="A2040:C2040"/>
    <mergeCell ref="A2054:C2054"/>
    <mergeCell ref="A2256:C2256"/>
    <mergeCell ref="A2278:C2278"/>
    <mergeCell ref="A2295:C2295"/>
    <mergeCell ref="A2312:C2312"/>
    <mergeCell ref="A2338:C2338"/>
    <mergeCell ref="A2162:C2162"/>
    <mergeCell ref="A2178:C2178"/>
    <mergeCell ref="A2194:C2194"/>
    <mergeCell ref="A2212:C2212"/>
    <mergeCell ref="A2240:C2240"/>
    <mergeCell ref="A2532:C2532"/>
    <mergeCell ref="A2544:C2544"/>
    <mergeCell ref="A2444:C2444"/>
    <mergeCell ref="A2463:C2463"/>
    <mergeCell ref="A2478:C2478"/>
    <mergeCell ref="A2491:C2491"/>
    <mergeCell ref="A2506:C2506"/>
    <mergeCell ref="A2366:C2366"/>
    <mergeCell ref="A2383:C2383"/>
    <mergeCell ref="A2404:C2404"/>
    <mergeCell ref="A2419:C2419"/>
    <mergeCell ref="A2432:C2432"/>
    <mergeCell ref="A3831:C3831"/>
    <mergeCell ref="A3848:C3848"/>
    <mergeCell ref="A3886:C3886"/>
    <mergeCell ref="A3910:C3910"/>
    <mergeCell ref="A3931:C3931"/>
    <mergeCell ref="A3947:C3947"/>
    <mergeCell ref="A3961:C3961"/>
    <mergeCell ref="A3977:C3977"/>
    <mergeCell ref="A3989:C3989"/>
    <mergeCell ref="A4015:C4015"/>
    <mergeCell ref="A4029:C4029"/>
    <mergeCell ref="A4047:C4047"/>
    <mergeCell ref="A4062:C4062"/>
    <mergeCell ref="A4076:C4076"/>
    <mergeCell ref="A4102:C4102"/>
    <mergeCell ref="A4122:C4122"/>
    <mergeCell ref="A4142:C4142"/>
    <mergeCell ref="A4158:C4158"/>
    <mergeCell ref="A4323:C4323"/>
    <mergeCell ref="A4334:C4334"/>
    <mergeCell ref="A4347:C4347"/>
    <mergeCell ref="A4369:C4369"/>
    <mergeCell ref="A4384:C4384"/>
    <mergeCell ref="A4399:C4399"/>
    <mergeCell ref="A4411:C4411"/>
    <mergeCell ref="A4424:C4424"/>
    <mergeCell ref="A4178:C4178"/>
    <mergeCell ref="A4196:C4196"/>
    <mergeCell ref="A4218:C4218"/>
    <mergeCell ref="A4234:C4234"/>
    <mergeCell ref="A4247:C4247"/>
    <mergeCell ref="A4259:C4259"/>
    <mergeCell ref="A4277:C4277"/>
    <mergeCell ref="A4290:C4290"/>
    <mergeCell ref="A4304:C4304"/>
    <mergeCell ref="A4349:B4349"/>
    <mergeCell ref="A4453:C4453"/>
    <mergeCell ref="A4467:C4467"/>
    <mergeCell ref="A4481:C4481"/>
    <mergeCell ref="A4506:C4506"/>
    <mergeCell ref="A4533:C4533"/>
    <mergeCell ref="A4551:C4551"/>
    <mergeCell ref="A4565:C4565"/>
    <mergeCell ref="A4601:C4601"/>
    <mergeCell ref="A4630:C4630"/>
    <mergeCell ref="A4659:C4659"/>
    <mergeCell ref="A4694:C4694"/>
    <mergeCell ref="A4713:C4713"/>
    <mergeCell ref="A4726:C4726"/>
    <mergeCell ref="A4756:C4756"/>
    <mergeCell ref="A4774:C4774"/>
    <mergeCell ref="A4791:C4791"/>
    <mergeCell ref="A4807:C4807"/>
    <mergeCell ref="A4840:C4840"/>
    <mergeCell ref="A5157:C5157"/>
    <mergeCell ref="A5178:C5178"/>
    <mergeCell ref="A5199:C5199"/>
    <mergeCell ref="A5228:C5228"/>
    <mergeCell ref="A5241:C5241"/>
    <mergeCell ref="A4867:C4867"/>
    <mergeCell ref="A4882:C4882"/>
    <mergeCell ref="A4894:C4894"/>
    <mergeCell ref="A4919:C4919"/>
    <mergeCell ref="A4942:C4942"/>
    <mergeCell ref="A4972:C4972"/>
    <mergeCell ref="A4990:C4990"/>
    <mergeCell ref="A5006:C5006"/>
    <mergeCell ref="A5033:C5033"/>
    <mergeCell ref="AD1:AJ1"/>
    <mergeCell ref="A2547:B2547"/>
    <mergeCell ref="A5502:C5502"/>
    <mergeCell ref="A5531:C5531"/>
    <mergeCell ref="A5561:C5561"/>
    <mergeCell ref="A5588:C5588"/>
    <mergeCell ref="A5618:C5618"/>
    <mergeCell ref="A5650:C5650"/>
    <mergeCell ref="A4413:B4413"/>
    <mergeCell ref="A4401:B4401"/>
    <mergeCell ref="A4386:B4386"/>
    <mergeCell ref="A5260:C5260"/>
    <mergeCell ref="A5276:C5276"/>
    <mergeCell ref="A5299:C5299"/>
    <mergeCell ref="A5317:C5317"/>
    <mergeCell ref="A5348:C5348"/>
    <mergeCell ref="A5380:C5380"/>
    <mergeCell ref="A5409:C5409"/>
    <mergeCell ref="A5442:C5442"/>
    <mergeCell ref="A5472:C5472"/>
    <mergeCell ref="A5055:C5055"/>
    <mergeCell ref="A5081:C5081"/>
    <mergeCell ref="A5108:C5108"/>
    <mergeCell ref="A5128:C5128"/>
  </mergeCells>
  <pageMargins left="0.39370078740157483" right="0.08" top="0.48" bottom="0.41" header="0.31496062992125984" footer="0.31496062992125984"/>
  <pageSetup scale="70" orientation="landscape" r:id="rId1"/>
  <ignoredErrors>
    <ignoredError sqref="D708 D851 D968 D2211 D1701 D1476 D3437 D3077 D4755 D7198 D7735" formula="1"/>
    <ignoredError sqref="C5680:C5709 C5878:C589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FJSISPREMUN</vt:lpstr>
      <vt:lpstr>FJSISPREMUN!Criterios</vt:lpstr>
    </vt:vector>
  </TitlesOfParts>
  <Company>Fundacion Jubileo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DE BUSQUEDA PRESUPUESTOS MUNICIPALES 2014</dc:title>
  <dc:creator>Bladimir Herrera Sirpa</dc:creator>
  <cp:lastModifiedBy>Bladimir</cp:lastModifiedBy>
  <cp:lastPrinted>2014-02-28T15:09:41Z</cp:lastPrinted>
  <dcterms:created xsi:type="dcterms:W3CDTF">2013-11-27T20:59:32Z</dcterms:created>
  <dcterms:modified xsi:type="dcterms:W3CDTF">2014-07-29T16:29:42Z</dcterms:modified>
</cp:coreProperties>
</file>